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activeTab="1"/>
  </bookViews>
  <sheets>
    <sheet name="яс." sheetId="1" r:id="rId1"/>
    <sheet name="дошк." sheetId="2" r:id="rId2"/>
  </sheets>
  <definedNames/>
  <calcPr fullCalcOnLoad="1"/>
</workbook>
</file>

<file path=xl/sharedStrings.xml><?xml version="1.0" encoding="utf-8"?>
<sst xmlns="http://schemas.openxmlformats.org/spreadsheetml/2006/main" count="823" uniqueCount="241">
  <si>
    <t>Наименование блюда</t>
  </si>
  <si>
    <t>Б</t>
  </si>
  <si>
    <t>Ж</t>
  </si>
  <si>
    <t>У</t>
  </si>
  <si>
    <t>Пищевые вещества (Г)</t>
  </si>
  <si>
    <t xml:space="preserve">Энергетическая </t>
  </si>
  <si>
    <t>ценность (калл)</t>
  </si>
  <si>
    <t xml:space="preserve">№ </t>
  </si>
  <si>
    <t>рец</t>
  </si>
  <si>
    <t>Витамины (мг)</t>
  </si>
  <si>
    <t>B1</t>
  </si>
  <si>
    <t>C</t>
  </si>
  <si>
    <t>Ca</t>
  </si>
  <si>
    <t>Fe</t>
  </si>
  <si>
    <t>Обед</t>
  </si>
  <si>
    <t>Хлеб пшеничный</t>
  </si>
  <si>
    <t>Выход</t>
  </si>
  <si>
    <t>блюда</t>
  </si>
  <si>
    <t>Итого обед</t>
  </si>
  <si>
    <t>итого завтрак</t>
  </si>
  <si>
    <t>Итого завтрак</t>
  </si>
  <si>
    <t>Итого за 10дней</t>
  </si>
  <si>
    <t xml:space="preserve">Завтрак за 10 дней </t>
  </si>
  <si>
    <t>Обед за 10 дней</t>
  </si>
  <si>
    <t>в процентном соотношении завтрак</t>
  </si>
  <si>
    <t>в процентном соотношении обед</t>
  </si>
  <si>
    <t>Первый день</t>
  </si>
  <si>
    <t>Второй день</t>
  </si>
  <si>
    <t>Третий день</t>
  </si>
  <si>
    <t>Первый день                       2-ой завтрак</t>
  </si>
  <si>
    <t>В2</t>
  </si>
  <si>
    <t>Мин. в-ва, мг</t>
  </si>
  <si>
    <t>Итого 2-ой завтрак</t>
  </si>
  <si>
    <t>Полдник</t>
  </si>
  <si>
    <t>Итого полдник</t>
  </si>
  <si>
    <t>Итого  за день</t>
  </si>
  <si>
    <t>в процентном соотоношении полдник</t>
  </si>
  <si>
    <r>
      <t xml:space="preserve">Первый день                              </t>
    </r>
    <r>
      <rPr>
        <b/>
        <sz val="10"/>
        <rFont val="Times New Roman"/>
        <family val="1"/>
      </rPr>
      <t>Завтрак</t>
    </r>
  </si>
  <si>
    <r>
      <t xml:space="preserve">Второй день </t>
    </r>
    <r>
      <rPr>
        <b/>
        <sz val="10"/>
        <rFont val="Times New Roman"/>
        <family val="1"/>
      </rPr>
      <t xml:space="preserve">                             Завтрак</t>
    </r>
  </si>
  <si>
    <t>в процентном соотношении 2-ой завтрак</t>
  </si>
  <si>
    <t>Второй день                       2-ой завтрак</t>
  </si>
  <si>
    <r>
      <t xml:space="preserve">Третий день  </t>
    </r>
    <r>
      <rPr>
        <b/>
        <sz val="10"/>
        <rFont val="Times New Roman"/>
        <family val="1"/>
      </rPr>
      <t xml:space="preserve">                            Завтрак</t>
    </r>
  </si>
  <si>
    <t>Третий день                       2-ой завтрак</t>
  </si>
  <si>
    <r>
      <t>Четвертый день        З</t>
    </r>
    <r>
      <rPr>
        <b/>
        <sz val="10"/>
        <rFont val="Times New Roman"/>
        <family val="1"/>
      </rPr>
      <t>автрак</t>
    </r>
  </si>
  <si>
    <t>Четвертый день                       2-ой завтрак</t>
  </si>
  <si>
    <t>Четвертый день                              Обед</t>
  </si>
  <si>
    <t>Четвертый день                              Полдник</t>
  </si>
  <si>
    <r>
      <t xml:space="preserve">Пятый день </t>
    </r>
    <r>
      <rPr>
        <b/>
        <sz val="10"/>
        <rFont val="Times New Roman"/>
        <family val="1"/>
      </rPr>
      <t xml:space="preserve">                             Завтрак</t>
    </r>
  </si>
  <si>
    <t>Пятый день                            2-ой завтрак</t>
  </si>
  <si>
    <t>Пятый день                                     Обед</t>
  </si>
  <si>
    <t>Пятый день                                  Полдник</t>
  </si>
  <si>
    <r>
      <t xml:space="preserve">Шестой день     </t>
    </r>
    <r>
      <rPr>
        <b/>
        <sz val="10"/>
        <rFont val="Times New Roman"/>
        <family val="1"/>
      </rPr>
      <t xml:space="preserve">                         Завтрак</t>
    </r>
  </si>
  <si>
    <t>Шестой день                               2-ой завтрак</t>
  </si>
  <si>
    <t>Шестой день                                     Обед</t>
  </si>
  <si>
    <t>Шестой день                                  Полдник</t>
  </si>
  <si>
    <r>
      <t>Седьмой день</t>
    </r>
    <r>
      <rPr>
        <b/>
        <sz val="10"/>
        <rFont val="Times New Roman"/>
        <family val="1"/>
      </rPr>
      <t xml:space="preserve">                              Завтрак</t>
    </r>
  </si>
  <si>
    <t>Седьмой день                                    Обед</t>
  </si>
  <si>
    <t>Седьмой день                               2-ой завтрак</t>
  </si>
  <si>
    <t>Седьмой день                                  Полдник</t>
  </si>
  <si>
    <r>
      <t xml:space="preserve">Восьмой день  </t>
    </r>
    <r>
      <rPr>
        <b/>
        <sz val="10"/>
        <rFont val="Times New Roman"/>
        <family val="1"/>
      </rPr>
      <t xml:space="preserve">                            Завтрак</t>
    </r>
  </si>
  <si>
    <t>Восьмой день                       2-ой завтрак</t>
  </si>
  <si>
    <t>Восьмой день                                   Обед</t>
  </si>
  <si>
    <t>Восьмой день                                  Полдник</t>
  </si>
  <si>
    <r>
      <t xml:space="preserve">Девятый день </t>
    </r>
    <r>
      <rPr>
        <b/>
        <sz val="10"/>
        <rFont val="Times New Roman"/>
        <family val="1"/>
      </rPr>
      <t xml:space="preserve">                             Завтрак</t>
    </r>
  </si>
  <si>
    <t>Девятый день                                 Обед</t>
  </si>
  <si>
    <t>Девятый день                            2-ой завтрак</t>
  </si>
  <si>
    <t>Девятый день                                  Полдник</t>
  </si>
  <si>
    <r>
      <t xml:space="preserve">Десятый день </t>
    </r>
    <r>
      <rPr>
        <b/>
        <sz val="10"/>
        <rFont val="Times New Roman"/>
        <family val="1"/>
      </rPr>
      <t xml:space="preserve">                             Завтрак</t>
    </r>
  </si>
  <si>
    <t>Десятый день                                 Обед</t>
  </si>
  <si>
    <t>Десятый день                            2-ой завтрак</t>
  </si>
  <si>
    <t>Десятый день                                  Полдник</t>
  </si>
  <si>
    <t>2-ой завтрак за 10 дней</t>
  </si>
  <si>
    <t>2-ой завтрак (средняя норма)</t>
  </si>
  <si>
    <t>Полдник за 10 дней</t>
  </si>
  <si>
    <t>в процентном соотношении полдник</t>
  </si>
  <si>
    <t>Ужин</t>
  </si>
  <si>
    <t>Итого ужин</t>
  </si>
  <si>
    <t>в процентном соотоношении ужин</t>
  </si>
  <si>
    <t>Четвертый день                               Ужин</t>
  </si>
  <si>
    <t>Пятый день                                     Ужин</t>
  </si>
  <si>
    <t>Шестой день                                     Ужин</t>
  </si>
  <si>
    <t>Седьмой день                                     Ужин</t>
  </si>
  <si>
    <t>Восьмой день                                     Ужин</t>
  </si>
  <si>
    <t>Девятый день                                     Ужин</t>
  </si>
  <si>
    <t>Десятый день                                     Ужин</t>
  </si>
  <si>
    <t>в процентном соотношении ужин</t>
  </si>
  <si>
    <t>Ужин за 10 дней</t>
  </si>
  <si>
    <t>Ужин (средняя норма)</t>
  </si>
  <si>
    <t>Полдник (средняя норма)</t>
  </si>
  <si>
    <t>Обед (средняя норма)</t>
  </si>
  <si>
    <t>Завтрак (средняя норма)</t>
  </si>
  <si>
    <t>Итого (средняя норма) за 10 дней</t>
  </si>
  <si>
    <t>Сборник технологических нормативов, рецептур блюд и кулинарных изделий для дошкольных организаций 2013 год.</t>
  </si>
  <si>
    <t>КАША "ДРУЖБА" ЖИДКАЯ</t>
  </si>
  <si>
    <t>150/3</t>
  </si>
  <si>
    <t xml:space="preserve">КОФЕЙНЫЙ НАПИТОК </t>
  </si>
  <si>
    <t xml:space="preserve">ХЛЕБ ПШЕНИЧНЫЙ С МАСЛОМ </t>
  </si>
  <si>
    <t>СОК</t>
  </si>
  <si>
    <t xml:space="preserve">КУКУРУЗА КОНСЕРВИРОВАННАЯ </t>
  </si>
  <si>
    <t>ЩИ ИЗ СВЕЖЕЙ КАПУСТЫ С КАРТОФЕЛЕМ</t>
  </si>
  <si>
    <t xml:space="preserve">КОМПОТ ИЗ С/ФР С ВИТ. "С" </t>
  </si>
  <si>
    <t xml:space="preserve">ХЛЕБ ПШЕНИЧНЫЙ   </t>
  </si>
  <si>
    <t xml:space="preserve">ХЛЕБ РЖАНОЙ   </t>
  </si>
  <si>
    <t xml:space="preserve">ПРЯНИКИ </t>
  </si>
  <si>
    <t xml:space="preserve">МОЛОКО </t>
  </si>
  <si>
    <t xml:space="preserve">ВАРЕННИКИ ЛЕНИВЫЕ </t>
  </si>
  <si>
    <t>150/30</t>
  </si>
  <si>
    <t>ЧАЙ С САХАРОМ</t>
  </si>
  <si>
    <t xml:space="preserve">СУП МОЛОЧНЫЙ С ВЕРМИШЕЛЬЮ   </t>
  </si>
  <si>
    <t xml:space="preserve">КАКАО С МОЛОКОМ </t>
  </si>
  <si>
    <t xml:space="preserve">ХЛЕБ ПШЕН С СЫРОМ </t>
  </si>
  <si>
    <t>8/15</t>
  </si>
  <si>
    <t xml:space="preserve">КАША ГРЕЧНЕВАЯ   </t>
  </si>
  <si>
    <t xml:space="preserve">БУЛОЧКА "ДОРОЖНАЯ" </t>
  </si>
  <si>
    <t>КЕФИР С САХАРОМ</t>
  </si>
  <si>
    <t>КОМПОТ ИЗ ИЗЮМА С ВИТ. "С"</t>
  </si>
  <si>
    <t xml:space="preserve">ХЛЕБ ПШЕН/РЖАН   </t>
  </si>
  <si>
    <t>КАША ПШЕННАЯ ЖИДКАЯ</t>
  </si>
  <si>
    <t>5/15</t>
  </si>
  <si>
    <t>МАНДАРИН</t>
  </si>
  <si>
    <t xml:space="preserve">ИКРА КАБАЧКОВАЯ </t>
  </si>
  <si>
    <t xml:space="preserve">СУП ГОРОХОВЫЙ </t>
  </si>
  <si>
    <t xml:space="preserve">ГУЛЯШ ИЗ КУРИЦЫ </t>
  </si>
  <si>
    <t xml:space="preserve">МАКАРОНЫ ОТВАРНЫЕ </t>
  </si>
  <si>
    <t xml:space="preserve">НАПИТОК ИЗ ШИПОВНИКА </t>
  </si>
  <si>
    <t xml:space="preserve">ПЕЧЕНЬЕ </t>
  </si>
  <si>
    <t xml:space="preserve">КИСЕЛЬ </t>
  </si>
  <si>
    <t xml:space="preserve">ОМЛЕТ НАТУРАЛЬНЫЙ </t>
  </si>
  <si>
    <t>ЧАЙ С МОЛОКОМ</t>
  </si>
  <si>
    <t>КАША "ГЕРКУЛЕС" ЖИДКАЯ</t>
  </si>
  <si>
    <t xml:space="preserve">ЧАЙ С САХАРОМ </t>
  </si>
  <si>
    <t xml:space="preserve">ХЛЕБ ПШЕНИЧНЫЙ С СЫРОМ </t>
  </si>
  <si>
    <t xml:space="preserve">САЛАТ ИЗ СВЕКЛЫ </t>
  </si>
  <si>
    <t xml:space="preserve">СУП-ЛАПША ДОМАШНЯЯ </t>
  </si>
  <si>
    <t>БАНАНЫ</t>
  </si>
  <si>
    <t xml:space="preserve">ЗАПЕКАНКА КАПУСТНАЯ С МЯСОМ </t>
  </si>
  <si>
    <t xml:space="preserve">СОУС МОЛОЧНЫЙ </t>
  </si>
  <si>
    <t xml:space="preserve">КОМПОТ ИЗ ИЗЮМА С ВИТ. "С" </t>
  </si>
  <si>
    <t>ШАНЕЖКА НАЛИВНАЯ С ЯЙЦОМ</t>
  </si>
  <si>
    <t>КАША ЯЧНЕВАЯ ВЯЗКАЯ</t>
  </si>
  <si>
    <t xml:space="preserve">КОФЕЙНЫЙ НАПИТОК НА МОЛОКЕ </t>
  </si>
  <si>
    <t xml:space="preserve">ХЛЕБ С МАСЛОМ </t>
  </si>
  <si>
    <t>ЯБЛОКО</t>
  </si>
  <si>
    <t xml:space="preserve">РАССОЛЬНИК ЛЕНИНГРАДСКИЙ </t>
  </si>
  <si>
    <t>БИТОЧКИ РЫБНЫЕ</t>
  </si>
  <si>
    <t xml:space="preserve">КАРТОФЕЛЬНОЕ ПЮРЕ </t>
  </si>
  <si>
    <t xml:space="preserve">БАТОН </t>
  </si>
  <si>
    <t xml:space="preserve">ЗАПЕКАНКА ИЗ ТВОРОГА С МОЛОКОМ СГУЩЕННЫМ </t>
  </si>
  <si>
    <t>3-7 лет</t>
  </si>
  <si>
    <t>180/3</t>
  </si>
  <si>
    <t>7/15</t>
  </si>
  <si>
    <t>170/30</t>
  </si>
  <si>
    <t xml:space="preserve">СУП МОЛОЧНЫЙ С ВЕРМИШЕЛЬЮ </t>
  </si>
  <si>
    <t>9/15</t>
  </si>
  <si>
    <t>7/20</t>
  </si>
  <si>
    <t xml:space="preserve">СУП МОЛОЧНЫЙ С РИСОМ  </t>
  </si>
  <si>
    <t>КОФЕЙНЫЙ НАПИТОК С МОЛОКОМ</t>
  </si>
  <si>
    <t xml:space="preserve">СОК </t>
  </si>
  <si>
    <t xml:space="preserve">СУП РЫБНЫЙ </t>
  </si>
  <si>
    <t xml:space="preserve">ПЮРЕ ИЗ ГОВЯДИНЫ </t>
  </si>
  <si>
    <t xml:space="preserve">КАША ГРЕЧНЕВАЯ  </t>
  </si>
  <si>
    <t xml:space="preserve">КАКАО НА МОЛОКЕ </t>
  </si>
  <si>
    <t xml:space="preserve">ХЛЕБ С СЫРОМ </t>
  </si>
  <si>
    <t>НАПИТОК ИЗ СМОРОДИНЫ</t>
  </si>
  <si>
    <t>ОГУРЕЦ СВЕЖИЙ</t>
  </si>
  <si>
    <t>КЕФИР</t>
  </si>
  <si>
    <t>КИСЕЛЬ</t>
  </si>
  <si>
    <t>КАША ПШЕНИЧНАЯ ЖИДКАЯ</t>
  </si>
  <si>
    <t xml:space="preserve">СУП С КЛЕЦКАМИ </t>
  </si>
  <si>
    <t>100/30</t>
  </si>
  <si>
    <t xml:space="preserve">КАРТОФЕЛЬ ТУШЕНЫЙ C МЯСОМ </t>
  </si>
  <si>
    <t>НАПИТОК ИЗ ШИПОВНИКА</t>
  </si>
  <si>
    <t>90/10</t>
  </si>
  <si>
    <t>ВАТРУШКА С ПОВИДЛОМ</t>
  </si>
  <si>
    <t>КАША КУКУРУЗНАЯ ЖИДКАЯ</t>
  </si>
  <si>
    <t xml:space="preserve">ЧАЙ С САХАРОМ, ЛИМОНОМ </t>
  </si>
  <si>
    <t xml:space="preserve">БОРЩ ИЗ СВ/КАПУСТЫ </t>
  </si>
  <si>
    <t>ТЕФТЕЛИ МЯСНЫЕ С СОУСОМ</t>
  </si>
  <si>
    <t>КОМПОТ ИЗ ЯБЛОК С ВИТ. "С"</t>
  </si>
  <si>
    <t>КАША  РИСОВАЯ ЖИДКАЯ</t>
  </si>
  <si>
    <t xml:space="preserve">ЩИ КРЕСТЬЯНСКИЕ </t>
  </si>
  <si>
    <t>ГОРОШЕК КОНСЕРВИРОВАННЫЙ</t>
  </si>
  <si>
    <t xml:space="preserve">ФИЛЕ МИНТАЯ  С ОВОЩАМИ </t>
  </si>
  <si>
    <t>КАРТОФЕЛЬНОЕ ПЮРЕ</t>
  </si>
  <si>
    <t>БАТОН</t>
  </si>
  <si>
    <t xml:space="preserve">ВАРЕНИКИ ЛЕНИВЫЕ СО СГ/МОЛОКОМ </t>
  </si>
  <si>
    <t>КОЛБАСА ОТВАРНАЯ</t>
  </si>
  <si>
    <t>СУП РЫБНЫЙ</t>
  </si>
  <si>
    <t>КОМПОТ ИЗ С/ФР С ВИТ. "С"</t>
  </si>
  <si>
    <t>ПРЯНИКИ</t>
  </si>
  <si>
    <t>10/25</t>
  </si>
  <si>
    <t xml:space="preserve">КЕФИР </t>
  </si>
  <si>
    <t>ПЕЧЕНЬЕ</t>
  </si>
  <si>
    <t xml:space="preserve">КАРТОФЕЛЬ ТУШЕНЫЙ С МЯСОМ </t>
  </si>
  <si>
    <t>180/5</t>
  </si>
  <si>
    <t xml:space="preserve">ЧАЙ С САХАРОМ, ЛИМОНОМ  </t>
  </si>
  <si>
    <t xml:space="preserve">КАША РИСОВАЯ ЖИДКАЯ  </t>
  </si>
  <si>
    <t>НАПИТОК КЛЮКВЕННЫЙ</t>
  </si>
  <si>
    <t>ИКРА КАБАЧКОВАЯ</t>
  </si>
  <si>
    <t>ОГУРЕЦ СОЛЕНЫЙ</t>
  </si>
  <si>
    <t>НАПИТОК ИЗ ВИШНИ</t>
  </si>
  <si>
    <t>КУКУРУЗА КОНСЕРВИРОВАННАЯ</t>
  </si>
  <si>
    <t>МАННИК С ПОВИДЛОМ</t>
  </si>
  <si>
    <t>60/15</t>
  </si>
  <si>
    <t>ЗАПЕКАНКА МОРКОВНАЯ С ТВОРОГОМ, С МОЛОКОМ СГУЩ.</t>
  </si>
  <si>
    <t>МОЛОКО</t>
  </si>
  <si>
    <t>120/5</t>
  </si>
  <si>
    <t>150/7</t>
  </si>
  <si>
    <t>120/40</t>
  </si>
  <si>
    <t>10/27</t>
  </si>
  <si>
    <t>7/28</t>
  </si>
  <si>
    <t>ЗАПЕКАНКА МОРКОВНАЯ С ТВОРОГОМ, С МОЛОКОМ СГУЩЕННЫМ</t>
  </si>
  <si>
    <t xml:space="preserve">ОГУРЧИК СВЕЖИЙ </t>
  </si>
  <si>
    <t xml:space="preserve">БОРЩ ИЗ СВЕЖЕЙ КАПУСТЫ </t>
  </si>
  <si>
    <t>5/30</t>
  </si>
  <si>
    <t>Сборник технологических нормативов, рецептур блюд и кулинарных изделий для дошкольных организаций 2021 год.</t>
  </si>
  <si>
    <t xml:space="preserve">ОЛАДЬИ ИЗ ПЕЧЕНИ </t>
  </si>
  <si>
    <t xml:space="preserve">САЛАТ ИЗ КВАШЕНОЙ КАПУСТЫ С ЛУКОМ </t>
  </si>
  <si>
    <t>СВЕКОЛЬНИК С ЯЙЦОМ</t>
  </si>
  <si>
    <t>ФРИКАДЕЛЬКИ МЯСНЫЕ С СОУСОМ</t>
  </si>
  <si>
    <t>РЫБА, ЗАПЕЧЕННАЯ С КАРТОФЕЛЕМ ПО- РУССКИ</t>
  </si>
  <si>
    <t xml:space="preserve">КОМПОТ ИЗ КУРАГИ С ВИТ. "С" </t>
  </si>
  <si>
    <t>СУП-ПЮРЕ ИЗ ОВОЩЕЙ С ГРЕНКАМИ</t>
  </si>
  <si>
    <t xml:space="preserve">ХЛЕБ ПШЕНИЧНЫЙ/РЖАНОЙ   </t>
  </si>
  <si>
    <t>ИКРА МОРКОВНАЯ</t>
  </si>
  <si>
    <t>КНЕЛИ ИЗ КУР С РИСОМ</t>
  </si>
  <si>
    <t>СУП КАРТОФЕЛЬНЫЙ С МЯСНЫМИ ФРИКАДЕЛЬКАМИ</t>
  </si>
  <si>
    <t>150/25</t>
  </si>
  <si>
    <t>ПЛОВ ИЗ ФИЛЕ КУРИНОГО</t>
  </si>
  <si>
    <t>ГОРОШЕК ЗЕЛЕНЫЙ КОНС.</t>
  </si>
  <si>
    <t>ГОЛУБЦЫ ЛЕНИВЫЕ</t>
  </si>
  <si>
    <t>1-3 ЛЕТ</t>
  </si>
  <si>
    <t>САЛАТ ИЗ КАПУСТЫ КВАШЕНОЙ С ЛУКОМ</t>
  </si>
  <si>
    <t>РЫБА, ЗАПЕЧЕННАЯ С КАРТОФЕЛЕМ ПО-РУССКИ</t>
  </si>
  <si>
    <t>150/50</t>
  </si>
  <si>
    <t xml:space="preserve">ОГУРЕЦ СОЛЕНЫЙ </t>
  </si>
  <si>
    <t>МАКАРОНЫ ОТВАРНЫЕ</t>
  </si>
  <si>
    <t>СУП КРТОФЕЛЬНЫЙ С МЯСНЫМИ ФРИКАДЕЛЬКАМИ</t>
  </si>
  <si>
    <t>200/25</t>
  </si>
  <si>
    <t xml:space="preserve">ЧАЙ С САХАРОМ  </t>
  </si>
  <si>
    <t>КАРТОФЕЛЬНОЕ ПЮРЕ С МОРКОВЬЮ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</si>
</sst>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;[Red]#,##0.00_р_."/>
    <numFmt numFmtId="176" formatCode="0.00;[Red]0.00"/>
    <numFmt numFmtId="177" formatCode="0;[Red]0"/>
    <numFmt numFmtId="178" formatCode="0.0%"/>
    <numFmt numFmtId="179" formatCode="#,##0.00&quot;р.&quot;;[Red]#,##0.00&quot;р.&quot;"/>
    <numFmt numFmtId="180" formatCode="#,##0.00;[Red]#,##0.00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176" fontId="3" fillId="0" borderId="14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176" fontId="3" fillId="0" borderId="23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27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176" fontId="3" fillId="0" borderId="20" xfId="0" applyNumberFormat="1" applyFont="1" applyBorder="1" applyAlignment="1">
      <alignment horizontal="center" vertical="top" wrapText="1"/>
    </xf>
    <xf numFmtId="176" fontId="3" fillId="0" borderId="27" xfId="0" applyNumberFormat="1" applyFont="1" applyBorder="1" applyAlignment="1">
      <alignment horizontal="center" vertical="top" wrapText="1"/>
    </xf>
    <xf numFmtId="176" fontId="3" fillId="0" borderId="26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176" fontId="2" fillId="0" borderId="26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 vertical="center"/>
    </xf>
    <xf numFmtId="9" fontId="3" fillId="0" borderId="14" xfId="55" applyFont="1" applyBorder="1" applyAlignment="1">
      <alignment horizontal="center"/>
    </xf>
    <xf numFmtId="9" fontId="3" fillId="0" borderId="14" xfId="55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9" fontId="3" fillId="0" borderId="14" xfId="55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9" fontId="3" fillId="0" borderId="0" xfId="55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3" fillId="0" borderId="16" xfId="0" applyNumberFormat="1" applyFont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23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9" fontId="3" fillId="0" borderId="20" xfId="55" applyFont="1" applyBorder="1" applyAlignment="1">
      <alignment horizontal="center"/>
    </xf>
    <xf numFmtId="9" fontId="3" fillId="0" borderId="29" xfId="55" applyFont="1" applyBorder="1" applyAlignment="1">
      <alignment horizontal="left"/>
    </xf>
    <xf numFmtId="176" fontId="3" fillId="0" borderId="29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9" fontId="3" fillId="0" borderId="20" xfId="55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9" fontId="3" fillId="0" borderId="14" xfId="55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76" fontId="2" fillId="0" borderId="23" xfId="0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0" xfId="0" applyFont="1" applyAlignment="1">
      <alignment/>
    </xf>
    <xf numFmtId="176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4" xfId="0" applyBorder="1" applyAlignment="1">
      <alignment horizontal="center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wrapText="1" shrinkToFit="1"/>
    </xf>
    <xf numFmtId="49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46" fillId="0" borderId="19" xfId="0" applyFont="1" applyBorder="1" applyAlignment="1">
      <alignment wrapText="1" shrinkToFit="1"/>
    </xf>
    <xf numFmtId="0" fontId="46" fillId="0" borderId="19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 shrinkToFit="1"/>
    </xf>
    <xf numFmtId="0" fontId="0" fillId="0" borderId="19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center" shrinkToFit="1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2" fillId="0" borderId="20" xfId="0" applyNumberFormat="1" applyFont="1" applyBorder="1" applyAlignment="1">
      <alignment horizontal="center" vertical="top" wrapText="1"/>
    </xf>
    <xf numFmtId="176" fontId="2" fillId="0" borderId="27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2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176" fontId="2" fillId="0" borderId="27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6" fillId="0" borderId="19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shrinkToFit="1"/>
    </xf>
    <xf numFmtId="180" fontId="2" fillId="0" borderId="19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center" vertical="center" wrapText="1" shrinkToFit="1"/>
    </xf>
    <xf numFmtId="0" fontId="46" fillId="0" borderId="2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46" fillId="0" borderId="19" xfId="0" applyFont="1" applyBorder="1" applyAlignment="1">
      <alignment horizontal="center" wrapText="1" shrinkToFit="1"/>
    </xf>
    <xf numFmtId="0" fontId="46" fillId="0" borderId="31" xfId="0" applyFont="1" applyBorder="1" applyAlignment="1">
      <alignment horizontal="center" wrapText="1" shrinkToFit="1"/>
    </xf>
    <xf numFmtId="0" fontId="46" fillId="0" borderId="23" xfId="0" applyFont="1" applyBorder="1" applyAlignment="1">
      <alignment horizontal="center" wrapText="1" shrinkToFit="1"/>
    </xf>
    <xf numFmtId="0" fontId="0" fillId="0" borderId="31" xfId="0" applyFont="1" applyBorder="1" applyAlignment="1">
      <alignment horizontal="center" shrinkToFit="1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7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wrapText="1" shrinkToFit="1"/>
    </xf>
    <xf numFmtId="0" fontId="27" fillId="0" borderId="14" xfId="0" applyFont="1" applyFill="1" applyBorder="1" applyAlignment="1">
      <alignment wrapText="1"/>
    </xf>
    <xf numFmtId="0" fontId="27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wrapText="1" shrinkToFit="1"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 shrinkToFit="1"/>
    </xf>
    <xf numFmtId="0" fontId="46" fillId="0" borderId="14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4"/>
  <sheetViews>
    <sheetView zoomScalePageLayoutView="0" workbookViewId="0" topLeftCell="A592">
      <selection activeCell="C621" sqref="C621:C623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6.625" style="0" customWidth="1"/>
    <col min="4" max="4" width="7.75390625" style="0" customWidth="1"/>
    <col min="5" max="5" width="7.125" style="0" customWidth="1"/>
    <col min="6" max="6" width="7.625" style="0" customWidth="1"/>
    <col min="8" max="8" width="4.875" style="0" customWidth="1"/>
    <col min="9" max="9" width="6.75390625" style="0" customWidth="1"/>
    <col min="10" max="10" width="7.00390625" style="0" customWidth="1"/>
    <col min="11" max="11" width="4.75390625" style="0" customWidth="1"/>
    <col min="12" max="12" width="8.375" style="0" customWidth="1"/>
    <col min="13" max="13" width="6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"/>
      <c r="B2" s="4"/>
      <c r="C2" s="2"/>
      <c r="D2" s="2"/>
      <c r="E2" s="2"/>
      <c r="F2" s="2"/>
      <c r="G2" s="2"/>
      <c r="H2" s="2"/>
      <c r="I2" s="2"/>
      <c r="J2" s="4"/>
      <c r="K2" s="4"/>
      <c r="L2" s="4"/>
      <c r="M2" s="2"/>
    </row>
    <row r="3" spans="1:13" ht="15.75">
      <c r="A3" s="2"/>
      <c r="B3" s="2"/>
      <c r="C3" s="2"/>
      <c r="D3" s="2"/>
      <c r="E3" s="135"/>
      <c r="F3" s="135"/>
      <c r="H3" s="2"/>
      <c r="J3" s="135"/>
      <c r="K3" s="135"/>
      <c r="L3" s="135"/>
      <c r="M3" s="135"/>
    </row>
    <row r="4" spans="1:13" ht="15.75">
      <c r="A4" s="2"/>
      <c r="B4" s="2"/>
      <c r="C4" s="2"/>
      <c r="D4" s="2"/>
      <c r="E4" s="2"/>
      <c r="F4" s="2"/>
      <c r="G4" s="2"/>
      <c r="H4" s="2"/>
      <c r="I4" s="135"/>
      <c r="J4" s="135"/>
      <c r="K4" s="135"/>
      <c r="L4" s="135"/>
      <c r="M4" s="135"/>
    </row>
    <row r="5" spans="1:17" ht="18.75">
      <c r="A5" s="33" t="s">
        <v>215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3"/>
      <c r="O5" s="3"/>
      <c r="P5" s="3"/>
      <c r="Q5" s="3"/>
    </row>
    <row r="6" spans="1:17" ht="21.75" customHeight="1" thickBot="1">
      <c r="A6" s="2"/>
      <c r="B6" s="2"/>
      <c r="C6" s="2"/>
      <c r="D6" s="408" t="s">
        <v>231</v>
      </c>
      <c r="E6" s="408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</row>
    <row r="7" spans="1:14" ht="16.5" customHeight="1" thickBot="1">
      <c r="A7" s="34" t="s">
        <v>7</v>
      </c>
      <c r="B7" s="5" t="s">
        <v>0</v>
      </c>
      <c r="C7" s="31" t="s">
        <v>16</v>
      </c>
      <c r="D7" s="44" t="s">
        <v>4</v>
      </c>
      <c r="E7" s="112"/>
      <c r="F7" s="113"/>
      <c r="G7" s="5" t="s">
        <v>5</v>
      </c>
      <c r="H7" s="6"/>
      <c r="I7" s="5" t="s">
        <v>9</v>
      </c>
      <c r="J7" s="7"/>
      <c r="K7" s="7"/>
      <c r="L7" s="57" t="s">
        <v>31</v>
      </c>
      <c r="M7" s="58"/>
      <c r="N7" s="1"/>
    </row>
    <row r="8" spans="1:13" ht="19.5" customHeight="1" thickBot="1">
      <c r="A8" s="35" t="s">
        <v>8</v>
      </c>
      <c r="B8" s="14"/>
      <c r="C8" s="32" t="s">
        <v>17</v>
      </c>
      <c r="D8" s="114" t="s">
        <v>1</v>
      </c>
      <c r="E8" s="114" t="s">
        <v>2</v>
      </c>
      <c r="F8" s="114" t="s">
        <v>3</v>
      </c>
      <c r="G8" s="16" t="s">
        <v>6</v>
      </c>
      <c r="H8" s="15"/>
      <c r="I8" s="111" t="s">
        <v>10</v>
      </c>
      <c r="J8" s="111" t="s">
        <v>11</v>
      </c>
      <c r="K8" s="111" t="s">
        <v>30</v>
      </c>
      <c r="L8" s="111" t="s">
        <v>12</v>
      </c>
      <c r="M8" s="111" t="s">
        <v>13</v>
      </c>
    </row>
    <row r="9" spans="1:13" ht="29.25" customHeight="1">
      <c r="A9" s="8"/>
      <c r="B9" s="17"/>
      <c r="C9" s="73" t="s">
        <v>37</v>
      </c>
      <c r="D9" s="74"/>
      <c r="E9" s="17"/>
      <c r="F9" s="17"/>
      <c r="G9" s="8"/>
      <c r="H9" s="8"/>
      <c r="I9" s="17"/>
      <c r="J9" s="17"/>
      <c r="K9" s="17"/>
      <c r="L9" s="17"/>
      <c r="M9" s="9"/>
    </row>
    <row r="10" spans="1:13" ht="12.75" customHeight="1">
      <c r="A10" s="184">
        <v>167</v>
      </c>
      <c r="B10" s="349" t="s">
        <v>93</v>
      </c>
      <c r="C10" s="349" t="s">
        <v>94</v>
      </c>
      <c r="D10" s="225">
        <v>5.12</v>
      </c>
      <c r="E10" s="225">
        <v>4.48</v>
      </c>
      <c r="F10" s="225">
        <v>29.01</v>
      </c>
      <c r="G10" s="212">
        <v>96.3</v>
      </c>
      <c r="H10" s="337"/>
      <c r="I10" s="205">
        <v>0.1</v>
      </c>
      <c r="J10" s="205">
        <v>1.2</v>
      </c>
      <c r="K10" s="205">
        <v>0.13</v>
      </c>
      <c r="L10" s="205">
        <v>31.84</v>
      </c>
      <c r="M10" s="205">
        <v>0.64</v>
      </c>
    </row>
    <row r="11" spans="1:13" ht="12.75" customHeight="1">
      <c r="A11" s="185"/>
      <c r="B11" s="259"/>
      <c r="C11" s="259"/>
      <c r="D11" s="259"/>
      <c r="E11" s="259"/>
      <c r="F11" s="259"/>
      <c r="G11" s="338"/>
      <c r="H11" s="339"/>
      <c r="I11" s="206"/>
      <c r="J11" s="206"/>
      <c r="K11" s="206"/>
      <c r="L11" s="206"/>
      <c r="M11" s="206"/>
    </row>
    <row r="12" spans="1:13" ht="5.25" customHeight="1">
      <c r="A12" s="185"/>
      <c r="B12" s="259"/>
      <c r="C12" s="259"/>
      <c r="D12" s="259"/>
      <c r="E12" s="259"/>
      <c r="F12" s="259"/>
      <c r="G12" s="338"/>
      <c r="H12" s="339"/>
      <c r="I12" s="206"/>
      <c r="J12" s="206"/>
      <c r="K12" s="206"/>
      <c r="L12" s="206"/>
      <c r="M12" s="206"/>
    </row>
    <row r="13" spans="1:13" ht="12" customHeight="1" hidden="1">
      <c r="A13" s="185"/>
      <c r="B13" s="259"/>
      <c r="C13" s="259"/>
      <c r="D13" s="259"/>
      <c r="E13" s="259"/>
      <c r="F13" s="259"/>
      <c r="G13" s="338"/>
      <c r="H13" s="339"/>
      <c r="I13" s="206"/>
      <c r="J13" s="206"/>
      <c r="K13" s="206"/>
      <c r="L13" s="206"/>
      <c r="M13" s="206"/>
    </row>
    <row r="14" spans="1:13" ht="12" customHeight="1" hidden="1">
      <c r="A14" s="186"/>
      <c r="B14" s="221"/>
      <c r="C14" s="221"/>
      <c r="D14" s="221"/>
      <c r="E14" s="221"/>
      <c r="F14" s="221"/>
      <c r="G14" s="340"/>
      <c r="H14" s="341"/>
      <c r="I14" s="211"/>
      <c r="J14" s="211"/>
      <c r="K14" s="211"/>
      <c r="L14" s="211"/>
      <c r="M14" s="211"/>
    </row>
    <row r="15" spans="1:13" ht="12.75" customHeight="1">
      <c r="A15" s="184">
        <v>381</v>
      </c>
      <c r="B15" s="271" t="s">
        <v>95</v>
      </c>
      <c r="C15" s="271">
        <v>180</v>
      </c>
      <c r="D15" s="225">
        <v>0.12</v>
      </c>
      <c r="E15" s="225">
        <v>0</v>
      </c>
      <c r="F15" s="225">
        <v>15.44</v>
      </c>
      <c r="G15" s="212">
        <v>62.24</v>
      </c>
      <c r="H15" s="213"/>
      <c r="I15" s="205">
        <v>0</v>
      </c>
      <c r="J15" s="205">
        <v>0.02</v>
      </c>
      <c r="K15" s="205">
        <v>0</v>
      </c>
      <c r="L15" s="205">
        <v>1.89</v>
      </c>
      <c r="M15" s="205">
        <v>0.72</v>
      </c>
    </row>
    <row r="16" spans="1:13" ht="12.75" customHeight="1">
      <c r="A16" s="218"/>
      <c r="B16" s="273"/>
      <c r="C16" s="273"/>
      <c r="D16" s="227"/>
      <c r="E16" s="227"/>
      <c r="F16" s="227"/>
      <c r="G16" s="216"/>
      <c r="H16" s="217"/>
      <c r="I16" s="211"/>
      <c r="J16" s="211"/>
      <c r="K16" s="211"/>
      <c r="L16" s="211"/>
      <c r="M16" s="211"/>
    </row>
    <row r="17" spans="1:13" ht="12.75" customHeight="1">
      <c r="A17" s="356">
        <v>496</v>
      </c>
      <c r="B17" s="269" t="s">
        <v>96</v>
      </c>
      <c r="C17" s="358" t="s">
        <v>150</v>
      </c>
      <c r="D17" s="205">
        <v>1.21</v>
      </c>
      <c r="E17" s="205">
        <v>11.3</v>
      </c>
      <c r="F17" s="205">
        <v>7.24</v>
      </c>
      <c r="G17" s="242">
        <v>85.2</v>
      </c>
      <c r="H17" s="254"/>
      <c r="I17" s="205">
        <v>0.02</v>
      </c>
      <c r="J17" s="205">
        <v>0</v>
      </c>
      <c r="K17" s="205">
        <v>0.02</v>
      </c>
      <c r="L17" s="205">
        <v>4.8</v>
      </c>
      <c r="M17" s="205">
        <v>0.19</v>
      </c>
    </row>
    <row r="18" spans="1:13" ht="11.25" customHeight="1">
      <c r="A18" s="357"/>
      <c r="B18" s="250"/>
      <c r="C18" s="359"/>
      <c r="D18" s="206"/>
      <c r="E18" s="206"/>
      <c r="F18" s="206"/>
      <c r="G18" s="244"/>
      <c r="H18" s="307"/>
      <c r="I18" s="206"/>
      <c r="J18" s="206"/>
      <c r="K18" s="206"/>
      <c r="L18" s="206"/>
      <c r="M18" s="206"/>
    </row>
    <row r="19" spans="1:13" ht="13.5" customHeight="1">
      <c r="A19" s="262" t="s">
        <v>20</v>
      </c>
      <c r="B19" s="263"/>
      <c r="C19" s="235"/>
      <c r="D19" s="40">
        <f>D10+D15+D17</f>
        <v>6.45</v>
      </c>
      <c r="E19" s="40">
        <f>E10+E15+E17</f>
        <v>15.780000000000001</v>
      </c>
      <c r="F19" s="41">
        <f>F10+F15+F17</f>
        <v>51.690000000000005</v>
      </c>
      <c r="G19" s="234">
        <f>G10+G15+G17</f>
        <v>243.74</v>
      </c>
      <c r="H19" s="297"/>
      <c r="I19" s="53">
        <f>I10+I15+I17</f>
        <v>0.12000000000000001</v>
      </c>
      <c r="J19" s="54">
        <f>J10+J15+J17</f>
        <v>1.22</v>
      </c>
      <c r="K19" s="54">
        <f>K10+K15+K17</f>
        <v>0.15</v>
      </c>
      <c r="L19" s="54">
        <f>L10+L15+L17</f>
        <v>38.529999999999994</v>
      </c>
      <c r="M19" s="104">
        <f>M10+M15+M17</f>
        <v>1.5499999999999998</v>
      </c>
    </row>
    <row r="20" spans="1:13" ht="15" customHeight="1">
      <c r="A20" s="262" t="s">
        <v>24</v>
      </c>
      <c r="B20" s="265"/>
      <c r="C20" s="235"/>
      <c r="D20" s="52"/>
      <c r="E20" s="52"/>
      <c r="F20" s="52"/>
      <c r="G20" s="81">
        <v>0.195</v>
      </c>
      <c r="H20" s="82"/>
      <c r="I20" s="79"/>
      <c r="J20" s="79"/>
      <c r="K20" s="79"/>
      <c r="L20" s="79"/>
      <c r="M20" s="79"/>
    </row>
    <row r="21" spans="1:13" ht="12" customHeight="1">
      <c r="A21" s="45"/>
      <c r="B21" s="45"/>
      <c r="C21" s="23" t="s">
        <v>29</v>
      </c>
      <c r="D21" s="8"/>
      <c r="E21" s="8"/>
      <c r="F21" s="8"/>
      <c r="G21" s="8"/>
      <c r="H21" s="37"/>
      <c r="I21" s="36"/>
      <c r="J21" s="36"/>
      <c r="K21" s="36"/>
      <c r="L21" s="36"/>
      <c r="M21" s="36"/>
    </row>
    <row r="22" spans="1:13" ht="13.5" customHeight="1">
      <c r="A22" s="184">
        <v>90</v>
      </c>
      <c r="B22" s="271" t="s">
        <v>97</v>
      </c>
      <c r="C22" s="361">
        <v>100</v>
      </c>
      <c r="D22" s="184">
        <v>101</v>
      </c>
      <c r="E22" s="184">
        <v>102</v>
      </c>
      <c r="F22" s="184">
        <v>103</v>
      </c>
      <c r="G22" s="242">
        <v>70</v>
      </c>
      <c r="H22" s="254"/>
      <c r="I22" s="205">
        <v>0.03</v>
      </c>
      <c r="J22" s="205">
        <v>1.03</v>
      </c>
      <c r="K22" s="205">
        <v>2.03</v>
      </c>
      <c r="L22" s="205">
        <v>3.03</v>
      </c>
      <c r="M22" s="205">
        <v>4.03</v>
      </c>
    </row>
    <row r="23" spans="1:13" ht="3" customHeight="1">
      <c r="A23" s="186"/>
      <c r="B23" s="273"/>
      <c r="C23" s="363"/>
      <c r="D23" s="186"/>
      <c r="E23" s="186"/>
      <c r="F23" s="186"/>
      <c r="G23" s="308"/>
      <c r="H23" s="309"/>
      <c r="I23" s="211"/>
      <c r="J23" s="211"/>
      <c r="K23" s="211"/>
      <c r="L23" s="211"/>
      <c r="M23" s="211"/>
    </row>
    <row r="24" spans="1:13" ht="14.25" customHeight="1">
      <c r="A24" s="77"/>
      <c r="B24" s="263" t="s">
        <v>32</v>
      </c>
      <c r="C24" s="264"/>
      <c r="D24" s="40">
        <f>D22+D23</f>
        <v>101</v>
      </c>
      <c r="E24" s="40">
        <f>E22+E23</f>
        <v>102</v>
      </c>
      <c r="F24" s="40">
        <f>F22+F23</f>
        <v>103</v>
      </c>
      <c r="G24" s="234">
        <v>70</v>
      </c>
      <c r="H24" s="311"/>
      <c r="I24" s="41">
        <f>I22</f>
        <v>0.03</v>
      </c>
      <c r="J24" s="41">
        <f>J22+J23</f>
        <v>1.03</v>
      </c>
      <c r="K24" s="41">
        <f>K22+K23</f>
        <v>2.03</v>
      </c>
      <c r="L24" s="41">
        <f>L22+L23</f>
        <v>3.03</v>
      </c>
      <c r="M24" s="40">
        <f>M22+M23</f>
        <v>4.03</v>
      </c>
    </row>
    <row r="25" spans="1:13" ht="13.5" customHeight="1">
      <c r="A25" s="262" t="s">
        <v>39</v>
      </c>
      <c r="B25" s="263"/>
      <c r="C25" s="264"/>
      <c r="D25" s="52"/>
      <c r="E25" s="52"/>
      <c r="F25" s="52"/>
      <c r="G25" s="84">
        <v>0.037</v>
      </c>
      <c r="H25" s="76"/>
      <c r="I25" s="76"/>
      <c r="J25" s="76"/>
      <c r="K25" s="76"/>
      <c r="L25" s="76"/>
      <c r="M25" s="76"/>
    </row>
    <row r="26" spans="1:13" ht="20.25" customHeight="1">
      <c r="A26" s="25"/>
      <c r="B26" s="8"/>
      <c r="C26" s="23"/>
      <c r="D26" s="23" t="s">
        <v>26</v>
      </c>
      <c r="E26" s="8"/>
      <c r="F26" s="23" t="s">
        <v>14</v>
      </c>
      <c r="G26" s="8"/>
      <c r="H26" s="8"/>
      <c r="I26" s="8"/>
      <c r="J26" s="8"/>
      <c r="K26" s="8"/>
      <c r="L26" s="8"/>
      <c r="M26" s="8"/>
    </row>
    <row r="27" spans="1:13" ht="14.25" customHeight="1">
      <c r="A27" s="230">
        <v>13</v>
      </c>
      <c r="B27" s="269" t="s">
        <v>98</v>
      </c>
      <c r="C27" s="269">
        <v>15</v>
      </c>
      <c r="D27" s="324">
        <v>0.48</v>
      </c>
      <c r="E27" s="324">
        <v>5.4</v>
      </c>
      <c r="F27" s="324">
        <v>1.4</v>
      </c>
      <c r="G27" s="328">
        <v>56.7</v>
      </c>
      <c r="H27" s="329"/>
      <c r="I27" s="324">
        <v>0.01</v>
      </c>
      <c r="J27" s="324">
        <v>0.7</v>
      </c>
      <c r="K27" s="324">
        <v>0.024</v>
      </c>
      <c r="L27" s="324">
        <v>15.07</v>
      </c>
      <c r="M27" s="324">
        <v>0.33</v>
      </c>
    </row>
    <row r="28" spans="1:13" ht="1.5" customHeight="1">
      <c r="A28" s="325"/>
      <c r="B28" s="249"/>
      <c r="C28" s="249"/>
      <c r="D28" s="325"/>
      <c r="E28" s="325"/>
      <c r="F28" s="325"/>
      <c r="G28" s="330"/>
      <c r="H28" s="331"/>
      <c r="I28" s="325"/>
      <c r="J28" s="325"/>
      <c r="K28" s="325"/>
      <c r="L28" s="325"/>
      <c r="M28" s="325"/>
    </row>
    <row r="29" spans="1:13" ht="12.75" customHeight="1" hidden="1">
      <c r="A29" s="326"/>
      <c r="B29" s="250"/>
      <c r="C29" s="250"/>
      <c r="D29" s="326"/>
      <c r="E29" s="326"/>
      <c r="F29" s="326"/>
      <c r="G29" s="332"/>
      <c r="H29" s="333"/>
      <c r="I29" s="326"/>
      <c r="J29" s="326"/>
      <c r="K29" s="326"/>
      <c r="L29" s="326"/>
      <c r="M29" s="326"/>
    </row>
    <row r="30" spans="1:13" ht="12.75" customHeight="1">
      <c r="A30" s="184">
        <v>56</v>
      </c>
      <c r="B30" s="219" t="s">
        <v>99</v>
      </c>
      <c r="C30" s="222">
        <v>150</v>
      </c>
      <c r="D30" s="225">
        <v>2.08</v>
      </c>
      <c r="E30" s="225">
        <v>5.69</v>
      </c>
      <c r="F30" s="225">
        <v>7.17</v>
      </c>
      <c r="G30" s="212">
        <v>88.28</v>
      </c>
      <c r="H30" s="213"/>
      <c r="I30" s="205">
        <v>0.02</v>
      </c>
      <c r="J30" s="205">
        <v>8.33</v>
      </c>
      <c r="K30" s="205">
        <v>0.04</v>
      </c>
      <c r="L30" s="205">
        <v>30.25</v>
      </c>
      <c r="M30" s="205">
        <v>0.73</v>
      </c>
    </row>
    <row r="31" spans="1:13" ht="12" customHeight="1">
      <c r="A31" s="185"/>
      <c r="B31" s="220"/>
      <c r="C31" s="223"/>
      <c r="D31" s="226"/>
      <c r="E31" s="226"/>
      <c r="F31" s="226"/>
      <c r="G31" s="214"/>
      <c r="H31" s="215"/>
      <c r="I31" s="206"/>
      <c r="J31" s="206"/>
      <c r="K31" s="206"/>
      <c r="L31" s="206"/>
      <c r="M31" s="206"/>
    </row>
    <row r="32" spans="1:13" ht="4.5" customHeight="1">
      <c r="A32" s="185"/>
      <c r="B32" s="220"/>
      <c r="C32" s="223"/>
      <c r="D32" s="226"/>
      <c r="E32" s="226"/>
      <c r="F32" s="226"/>
      <c r="G32" s="214"/>
      <c r="H32" s="215"/>
      <c r="I32" s="206"/>
      <c r="J32" s="206"/>
      <c r="K32" s="206"/>
      <c r="L32" s="206"/>
      <c r="M32" s="206"/>
    </row>
    <row r="33" spans="1:13" ht="13.5" customHeight="1" hidden="1">
      <c r="A33" s="185"/>
      <c r="B33" s="220"/>
      <c r="C33" s="223"/>
      <c r="D33" s="226"/>
      <c r="E33" s="226"/>
      <c r="F33" s="226"/>
      <c r="G33" s="214"/>
      <c r="H33" s="215"/>
      <c r="I33" s="206"/>
      <c r="J33" s="206"/>
      <c r="K33" s="206"/>
      <c r="L33" s="206"/>
      <c r="M33" s="206"/>
    </row>
    <row r="34" spans="1:13" ht="3.75" customHeight="1">
      <c r="A34" s="185"/>
      <c r="B34" s="220"/>
      <c r="C34" s="223"/>
      <c r="D34" s="226"/>
      <c r="E34" s="226"/>
      <c r="F34" s="226"/>
      <c r="G34" s="214"/>
      <c r="H34" s="215"/>
      <c r="I34" s="206"/>
      <c r="J34" s="206"/>
      <c r="K34" s="206"/>
      <c r="L34" s="206"/>
      <c r="M34" s="206"/>
    </row>
    <row r="35" spans="1:13" ht="12.75" customHeight="1" hidden="1">
      <c r="A35" s="185"/>
      <c r="B35" s="220"/>
      <c r="C35" s="223"/>
      <c r="D35" s="226"/>
      <c r="E35" s="226"/>
      <c r="F35" s="226"/>
      <c r="G35" s="214"/>
      <c r="H35" s="215"/>
      <c r="I35" s="206"/>
      <c r="J35" s="206"/>
      <c r="K35" s="206"/>
      <c r="L35" s="206"/>
      <c r="M35" s="206"/>
    </row>
    <row r="36" spans="1:13" ht="11.25" customHeight="1" hidden="1">
      <c r="A36" s="185"/>
      <c r="B36" s="220"/>
      <c r="C36" s="223"/>
      <c r="D36" s="226"/>
      <c r="E36" s="226"/>
      <c r="F36" s="226"/>
      <c r="G36" s="214"/>
      <c r="H36" s="215"/>
      <c r="I36" s="206"/>
      <c r="J36" s="206"/>
      <c r="K36" s="206"/>
      <c r="L36" s="206"/>
      <c r="M36" s="206"/>
    </row>
    <row r="37" spans="1:13" ht="12.75" customHeight="1" hidden="1">
      <c r="A37" s="185"/>
      <c r="B37" s="220"/>
      <c r="C37" s="223"/>
      <c r="D37" s="226"/>
      <c r="E37" s="226"/>
      <c r="F37" s="226"/>
      <c r="G37" s="214"/>
      <c r="H37" s="215"/>
      <c r="I37" s="206"/>
      <c r="J37" s="206"/>
      <c r="K37" s="206"/>
      <c r="L37" s="206"/>
      <c r="M37" s="206"/>
    </row>
    <row r="38" spans="1:13" ht="12" customHeight="1" hidden="1">
      <c r="A38" s="186"/>
      <c r="B38" s="232"/>
      <c r="C38" s="224"/>
      <c r="D38" s="227"/>
      <c r="E38" s="227"/>
      <c r="F38" s="227"/>
      <c r="G38" s="216"/>
      <c r="H38" s="217"/>
      <c r="I38" s="211"/>
      <c r="J38" s="211"/>
      <c r="K38" s="211"/>
      <c r="L38" s="211"/>
      <c r="M38" s="211"/>
    </row>
    <row r="39" spans="1:13" ht="12.75" customHeight="1">
      <c r="A39" s="184">
        <v>215</v>
      </c>
      <c r="B39" s="269" t="s">
        <v>216</v>
      </c>
      <c r="C39" s="269">
        <v>50</v>
      </c>
      <c r="D39" s="225">
        <v>9.57</v>
      </c>
      <c r="E39" s="225">
        <v>8.3</v>
      </c>
      <c r="F39" s="225">
        <v>0.43</v>
      </c>
      <c r="G39" s="212">
        <v>110.2</v>
      </c>
      <c r="H39" s="213"/>
      <c r="I39" s="205">
        <v>0.05</v>
      </c>
      <c r="J39" s="205">
        <v>0.15</v>
      </c>
      <c r="K39" s="205">
        <v>0.04</v>
      </c>
      <c r="L39" s="205">
        <v>16.52</v>
      </c>
      <c r="M39" s="205">
        <v>0.55</v>
      </c>
    </row>
    <row r="40" spans="1:13" ht="9.75" customHeight="1">
      <c r="A40" s="185"/>
      <c r="B40" s="249"/>
      <c r="C40" s="270"/>
      <c r="D40" s="226"/>
      <c r="E40" s="226"/>
      <c r="F40" s="226"/>
      <c r="G40" s="214"/>
      <c r="H40" s="215"/>
      <c r="I40" s="206"/>
      <c r="J40" s="206"/>
      <c r="K40" s="206"/>
      <c r="L40" s="206"/>
      <c r="M40" s="206"/>
    </row>
    <row r="41" spans="1:13" ht="12.75" customHeight="1" hidden="1">
      <c r="A41" s="185"/>
      <c r="B41" s="249"/>
      <c r="C41" s="270"/>
      <c r="D41" s="226"/>
      <c r="E41" s="226"/>
      <c r="F41" s="226"/>
      <c r="G41" s="214"/>
      <c r="H41" s="215"/>
      <c r="I41" s="206"/>
      <c r="J41" s="206"/>
      <c r="K41" s="206"/>
      <c r="L41" s="206"/>
      <c r="M41" s="206"/>
    </row>
    <row r="42" spans="1:13" ht="12.75" customHeight="1" hidden="1">
      <c r="A42" s="186"/>
      <c r="B42" s="250"/>
      <c r="C42" s="248"/>
      <c r="D42" s="227"/>
      <c r="E42" s="227"/>
      <c r="F42" s="227"/>
      <c r="G42" s="216"/>
      <c r="H42" s="217"/>
      <c r="I42" s="211"/>
      <c r="J42" s="211"/>
      <c r="K42" s="211"/>
      <c r="L42" s="211"/>
      <c r="M42" s="211"/>
    </row>
    <row r="43" spans="1:13" ht="11.25" customHeight="1">
      <c r="A43" s="184">
        <v>317</v>
      </c>
      <c r="B43" s="350" t="s">
        <v>183</v>
      </c>
      <c r="C43" s="266">
        <v>100</v>
      </c>
      <c r="D43" s="205">
        <v>2.04</v>
      </c>
      <c r="E43" s="205">
        <v>5.01</v>
      </c>
      <c r="F43" s="205">
        <v>20.97</v>
      </c>
      <c r="G43" s="242">
        <v>105.3</v>
      </c>
      <c r="H43" s="254"/>
      <c r="I43" s="187">
        <v>0.09</v>
      </c>
      <c r="J43" s="205">
        <v>3.45</v>
      </c>
      <c r="K43" s="187">
        <v>0.04</v>
      </c>
      <c r="L43" s="187">
        <v>22.86</v>
      </c>
      <c r="M43" s="187">
        <v>0.66</v>
      </c>
    </row>
    <row r="44" spans="1:13" ht="11.25" customHeight="1">
      <c r="A44" s="185"/>
      <c r="B44" s="351"/>
      <c r="C44" s="267"/>
      <c r="D44" s="206"/>
      <c r="E44" s="206"/>
      <c r="F44" s="206"/>
      <c r="G44" s="244"/>
      <c r="H44" s="307"/>
      <c r="I44" s="240"/>
      <c r="J44" s="206"/>
      <c r="K44" s="240"/>
      <c r="L44" s="240"/>
      <c r="M44" s="240"/>
    </row>
    <row r="45" spans="1:13" ht="11.25" customHeight="1">
      <c r="A45" s="186"/>
      <c r="B45" s="352"/>
      <c r="C45" s="268"/>
      <c r="D45" s="211"/>
      <c r="E45" s="211"/>
      <c r="F45" s="211"/>
      <c r="G45" s="308"/>
      <c r="H45" s="309"/>
      <c r="I45" s="261"/>
      <c r="J45" s="211"/>
      <c r="K45" s="261"/>
      <c r="L45" s="261"/>
      <c r="M45" s="261"/>
    </row>
    <row r="46" spans="1:13" ht="12.75" customHeight="1">
      <c r="A46" s="184">
        <v>410</v>
      </c>
      <c r="B46" s="271" t="s">
        <v>100</v>
      </c>
      <c r="C46" s="353">
        <v>100</v>
      </c>
      <c r="D46" s="225">
        <v>0.11</v>
      </c>
      <c r="E46" s="225">
        <v>0.03</v>
      </c>
      <c r="F46" s="225">
        <v>21.07</v>
      </c>
      <c r="G46" s="212">
        <v>84.99</v>
      </c>
      <c r="H46" s="213"/>
      <c r="I46" s="205">
        <v>0</v>
      </c>
      <c r="J46" s="205">
        <v>0.75</v>
      </c>
      <c r="K46" s="205">
        <v>0</v>
      </c>
      <c r="L46" s="205">
        <v>2.66</v>
      </c>
      <c r="M46" s="205">
        <v>0.15</v>
      </c>
    </row>
    <row r="47" spans="1:13" ht="9" customHeight="1">
      <c r="A47" s="185"/>
      <c r="B47" s="272"/>
      <c r="C47" s="354"/>
      <c r="D47" s="226"/>
      <c r="E47" s="226"/>
      <c r="F47" s="226"/>
      <c r="G47" s="214"/>
      <c r="H47" s="215"/>
      <c r="I47" s="206"/>
      <c r="J47" s="206"/>
      <c r="K47" s="206"/>
      <c r="L47" s="206"/>
      <c r="M47" s="206"/>
    </row>
    <row r="48" spans="1:13" ht="11.25" customHeight="1" hidden="1">
      <c r="A48" s="186"/>
      <c r="B48" s="273"/>
      <c r="C48" s="355"/>
      <c r="D48" s="227"/>
      <c r="E48" s="227"/>
      <c r="F48" s="227"/>
      <c r="G48" s="216"/>
      <c r="H48" s="217"/>
      <c r="I48" s="211"/>
      <c r="J48" s="211"/>
      <c r="K48" s="211"/>
      <c r="L48" s="211"/>
      <c r="M48" s="211"/>
    </row>
    <row r="49" spans="1:13" ht="14.25" customHeight="1">
      <c r="A49" s="22"/>
      <c r="B49" s="108" t="s">
        <v>102</v>
      </c>
      <c r="C49" s="145">
        <v>20</v>
      </c>
      <c r="D49" s="61">
        <v>2.8</v>
      </c>
      <c r="E49" s="61">
        <v>0.55</v>
      </c>
      <c r="F49" s="64">
        <v>21.65</v>
      </c>
      <c r="G49" s="291">
        <v>99.5</v>
      </c>
      <c r="H49" s="199"/>
      <c r="I49" s="62">
        <v>0.11</v>
      </c>
      <c r="J49" s="63"/>
      <c r="K49" s="63"/>
      <c r="L49" s="63">
        <v>34</v>
      </c>
      <c r="M49" s="63">
        <v>2.3</v>
      </c>
    </row>
    <row r="50" spans="1:13" ht="12.75">
      <c r="A50" s="19"/>
      <c r="B50" s="108" t="s">
        <v>101</v>
      </c>
      <c r="C50" s="146">
        <v>20</v>
      </c>
      <c r="D50" s="63">
        <v>4.05</v>
      </c>
      <c r="E50" s="63">
        <v>0.6</v>
      </c>
      <c r="F50" s="63">
        <v>21</v>
      </c>
      <c r="G50" s="198">
        <v>101.5</v>
      </c>
      <c r="H50" s="199"/>
      <c r="I50" s="63">
        <v>0.21</v>
      </c>
      <c r="J50" s="63"/>
      <c r="K50" s="63"/>
      <c r="L50" s="63">
        <v>3.7</v>
      </c>
      <c r="M50" s="63">
        <v>2.8</v>
      </c>
    </row>
    <row r="51" spans="1:13" ht="13.5" customHeight="1">
      <c r="A51" s="200" t="s">
        <v>18</v>
      </c>
      <c r="B51" s="201"/>
      <c r="C51" s="202"/>
      <c r="D51" s="65">
        <f>D27+D30+D39+D43+D46+D49+D50</f>
        <v>21.130000000000003</v>
      </c>
      <c r="E51" s="65">
        <f>E27+E30+E39+E43+E46+E49+E50</f>
        <v>25.580000000000002</v>
      </c>
      <c r="F51" s="65">
        <f>F27+F30+F39+F43+F46+F49+F50</f>
        <v>93.69</v>
      </c>
      <c r="G51" s="203">
        <f>G27+G30+G39+G43+G46+G49+G50</f>
        <v>646.47</v>
      </c>
      <c r="H51" s="204"/>
      <c r="I51" s="67">
        <f>I27+I30+I39+I43+I46+I49+I50</f>
        <v>0.49</v>
      </c>
      <c r="J51" s="67">
        <f>J27+J30+J39+J43+J46+J49+J50</f>
        <v>13.379999999999999</v>
      </c>
      <c r="K51" s="67">
        <f>K27+K30+K39+K43+K46+K49+K50</f>
        <v>0.14400000000000002</v>
      </c>
      <c r="L51" s="67">
        <f>L27+L30+L39+L43+L46+L49+L50</f>
        <v>125.06</v>
      </c>
      <c r="M51" s="67">
        <f>M27+M30+M39+M43+M46+M49+M50</f>
        <v>7.52</v>
      </c>
    </row>
    <row r="52" spans="1:13" ht="13.5" customHeight="1">
      <c r="A52" s="262" t="s">
        <v>25</v>
      </c>
      <c r="B52" s="265"/>
      <c r="C52" s="265"/>
      <c r="D52" s="52"/>
      <c r="E52" s="52"/>
      <c r="F52" s="52"/>
      <c r="G52" s="83">
        <v>0.36</v>
      </c>
      <c r="H52" s="93"/>
      <c r="I52" s="94"/>
      <c r="J52" s="94"/>
      <c r="K52" s="94"/>
      <c r="L52" s="94"/>
      <c r="M52" s="94"/>
    </row>
    <row r="53" spans="1:13" ht="18.75" customHeight="1">
      <c r="A53" s="47"/>
      <c r="B53" s="47"/>
      <c r="C53" s="47"/>
      <c r="D53" s="23" t="s">
        <v>26</v>
      </c>
      <c r="E53" s="8"/>
      <c r="F53" s="23" t="s">
        <v>33</v>
      </c>
      <c r="G53" s="68"/>
      <c r="H53" s="92"/>
      <c r="I53" s="92"/>
      <c r="J53" s="92"/>
      <c r="K53" s="92"/>
      <c r="L53" s="92"/>
      <c r="M53" s="92"/>
    </row>
    <row r="54" spans="1:13" ht="13.5" customHeight="1">
      <c r="A54" s="184">
        <v>214</v>
      </c>
      <c r="B54" s="269" t="s">
        <v>103</v>
      </c>
      <c r="C54" s="327">
        <v>30</v>
      </c>
      <c r="D54" s="225">
        <v>7.82</v>
      </c>
      <c r="E54" s="225">
        <v>1.64</v>
      </c>
      <c r="F54" s="225">
        <v>31.17</v>
      </c>
      <c r="G54" s="212">
        <v>100.1</v>
      </c>
      <c r="H54" s="213"/>
      <c r="I54" s="205">
        <v>0.08</v>
      </c>
      <c r="J54" s="205">
        <v>4.65</v>
      </c>
      <c r="K54" s="205">
        <v>0.12</v>
      </c>
      <c r="L54" s="205">
        <v>50.54</v>
      </c>
      <c r="M54" s="205">
        <v>2.07</v>
      </c>
    </row>
    <row r="55" spans="1:13" ht="3" customHeight="1">
      <c r="A55" s="185"/>
      <c r="B55" s="249"/>
      <c r="C55" s="270"/>
      <c r="D55" s="226"/>
      <c r="E55" s="226"/>
      <c r="F55" s="226"/>
      <c r="G55" s="214"/>
      <c r="H55" s="215"/>
      <c r="I55" s="206"/>
      <c r="J55" s="206"/>
      <c r="K55" s="206"/>
      <c r="L55" s="206"/>
      <c r="M55" s="206"/>
    </row>
    <row r="56" spans="1:13" ht="9" customHeight="1" hidden="1">
      <c r="A56" s="185"/>
      <c r="B56" s="249"/>
      <c r="C56" s="270"/>
      <c r="D56" s="226"/>
      <c r="E56" s="226"/>
      <c r="F56" s="226"/>
      <c r="G56" s="214"/>
      <c r="H56" s="215"/>
      <c r="I56" s="206"/>
      <c r="J56" s="206"/>
      <c r="K56" s="206"/>
      <c r="L56" s="206"/>
      <c r="M56" s="206"/>
    </row>
    <row r="57" spans="1:13" ht="12" customHeight="1" hidden="1">
      <c r="A57" s="185"/>
      <c r="B57" s="249"/>
      <c r="C57" s="270"/>
      <c r="D57" s="226"/>
      <c r="E57" s="226"/>
      <c r="F57" s="226"/>
      <c r="G57" s="214"/>
      <c r="H57" s="215"/>
      <c r="I57" s="206"/>
      <c r="J57" s="206"/>
      <c r="K57" s="206"/>
      <c r="L57" s="206"/>
      <c r="M57" s="206"/>
    </row>
    <row r="58" spans="1:13" ht="12" customHeight="1" hidden="1">
      <c r="A58" s="185"/>
      <c r="B58" s="250"/>
      <c r="C58" s="248"/>
      <c r="D58" s="226"/>
      <c r="E58" s="226"/>
      <c r="F58" s="226"/>
      <c r="G58" s="214"/>
      <c r="H58" s="215"/>
      <c r="I58" s="206"/>
      <c r="J58" s="206"/>
      <c r="K58" s="206"/>
      <c r="L58" s="206"/>
      <c r="M58" s="206"/>
    </row>
    <row r="59" spans="1:13" ht="12" customHeight="1">
      <c r="A59" s="19">
        <v>405</v>
      </c>
      <c r="B59" s="108" t="s">
        <v>104</v>
      </c>
      <c r="C59" s="145">
        <v>170</v>
      </c>
      <c r="D59" s="63">
        <v>5.59</v>
      </c>
      <c r="E59" s="63">
        <v>6.38</v>
      </c>
      <c r="F59" s="63">
        <v>10.08</v>
      </c>
      <c r="G59" s="198">
        <v>85.3</v>
      </c>
      <c r="H59" s="199"/>
      <c r="I59" s="63">
        <v>0.03</v>
      </c>
      <c r="J59" s="63">
        <v>0.5</v>
      </c>
      <c r="K59" s="63">
        <v>0.15</v>
      </c>
      <c r="L59" s="63">
        <v>200.86</v>
      </c>
      <c r="M59" s="63">
        <v>0.17</v>
      </c>
    </row>
    <row r="60" spans="1:13" ht="15" customHeight="1">
      <c r="A60" s="200" t="s">
        <v>34</v>
      </c>
      <c r="B60" s="201"/>
      <c r="C60" s="202"/>
      <c r="D60" s="65">
        <f>D54+D59</f>
        <v>13.41</v>
      </c>
      <c r="E60" s="65">
        <f>E54+E59</f>
        <v>8.02</v>
      </c>
      <c r="F60" s="65">
        <f>F54+F59</f>
        <v>41.25</v>
      </c>
      <c r="G60" s="203">
        <f>G54+G59</f>
        <v>185.39999999999998</v>
      </c>
      <c r="H60" s="204"/>
      <c r="I60" s="66">
        <f>I54+I59</f>
        <v>0.11</v>
      </c>
      <c r="J60" s="66">
        <f>J54+J59</f>
        <v>5.15</v>
      </c>
      <c r="K60" s="66">
        <f>K54+K59</f>
        <v>0.27</v>
      </c>
      <c r="L60" s="66">
        <f>L54+L59</f>
        <v>251.4</v>
      </c>
      <c r="M60" s="65">
        <f>M54+M59</f>
        <v>2.2399999999999998</v>
      </c>
    </row>
    <row r="61" spans="1:13" ht="13.5" customHeight="1">
      <c r="A61" s="200" t="s">
        <v>36</v>
      </c>
      <c r="B61" s="201"/>
      <c r="C61" s="201"/>
      <c r="D61" s="26"/>
      <c r="E61" s="26"/>
      <c r="F61" s="26"/>
      <c r="G61" s="116">
        <v>0.153</v>
      </c>
      <c r="H61" s="100"/>
      <c r="I61" s="11"/>
      <c r="J61" s="11"/>
      <c r="K61" s="11"/>
      <c r="L61" s="11"/>
      <c r="M61" s="11"/>
    </row>
    <row r="62" spans="1:13" ht="14.25" customHeight="1">
      <c r="A62" s="71"/>
      <c r="B62" s="71"/>
      <c r="C62" s="71"/>
      <c r="D62" s="72"/>
      <c r="E62" s="72"/>
      <c r="F62" s="72"/>
      <c r="G62" s="72"/>
      <c r="H62" s="118"/>
      <c r="I62" s="72"/>
      <c r="J62" s="72"/>
      <c r="K62" s="72"/>
      <c r="L62" s="72"/>
      <c r="M62" s="72"/>
    </row>
    <row r="63" spans="1:13" ht="19.5" customHeight="1">
      <c r="A63" s="71"/>
      <c r="B63" s="71"/>
      <c r="C63" s="71"/>
      <c r="D63" s="23" t="s">
        <v>26</v>
      </c>
      <c r="E63" s="8"/>
      <c r="F63" s="23" t="s">
        <v>75</v>
      </c>
      <c r="G63" s="72"/>
      <c r="H63" s="118"/>
      <c r="I63" s="72"/>
      <c r="J63" s="72"/>
      <c r="K63" s="72"/>
      <c r="L63" s="72"/>
      <c r="M63" s="72"/>
    </row>
    <row r="64" spans="1:13" ht="14.25" customHeight="1">
      <c r="A64" s="48">
        <v>93</v>
      </c>
      <c r="B64" s="108" t="s">
        <v>105</v>
      </c>
      <c r="C64" s="108" t="s">
        <v>106</v>
      </c>
      <c r="D64" s="129">
        <v>2.67</v>
      </c>
      <c r="E64" s="129">
        <v>9.65</v>
      </c>
      <c r="F64" s="129">
        <v>10.64</v>
      </c>
      <c r="G64" s="212">
        <v>98.3</v>
      </c>
      <c r="H64" s="213"/>
      <c r="I64" s="50">
        <v>0.09</v>
      </c>
      <c r="J64" s="50">
        <v>7.24</v>
      </c>
      <c r="K64" s="50">
        <v>0.06</v>
      </c>
      <c r="L64" s="50">
        <v>63.78</v>
      </c>
      <c r="M64" s="50">
        <v>0.58</v>
      </c>
    </row>
    <row r="65" spans="1:13" ht="12.75" customHeight="1">
      <c r="A65" s="184">
        <v>394</v>
      </c>
      <c r="B65" s="320" t="s">
        <v>107</v>
      </c>
      <c r="C65" s="187">
        <v>180</v>
      </c>
      <c r="D65" s="205">
        <v>1.36</v>
      </c>
      <c r="E65" s="205">
        <v>0</v>
      </c>
      <c r="F65" s="187">
        <v>29.02</v>
      </c>
      <c r="G65" s="242">
        <v>25</v>
      </c>
      <c r="H65" s="243"/>
      <c r="I65" s="205">
        <v>0</v>
      </c>
      <c r="J65" s="205">
        <v>0</v>
      </c>
      <c r="K65" s="205">
        <v>0</v>
      </c>
      <c r="L65" s="205">
        <v>0.68</v>
      </c>
      <c r="M65" s="205">
        <v>0.1</v>
      </c>
    </row>
    <row r="66" spans="1:13" ht="2.25" customHeight="1">
      <c r="A66" s="236"/>
      <c r="B66" s="259"/>
      <c r="C66" s="240"/>
      <c r="D66" s="206"/>
      <c r="E66" s="206"/>
      <c r="F66" s="240"/>
      <c r="G66" s="244"/>
      <c r="H66" s="245"/>
      <c r="I66" s="206"/>
      <c r="J66" s="206"/>
      <c r="K66" s="206"/>
      <c r="L66" s="206"/>
      <c r="M66" s="206"/>
    </row>
    <row r="67" spans="1:13" ht="13.5" customHeight="1" hidden="1">
      <c r="A67" s="237"/>
      <c r="B67" s="221"/>
      <c r="C67" s="248"/>
      <c r="D67" s="207"/>
      <c r="E67" s="207"/>
      <c r="F67" s="241"/>
      <c r="G67" s="246"/>
      <c r="H67" s="247"/>
      <c r="I67" s="207"/>
      <c r="J67" s="207"/>
      <c r="K67" s="207"/>
      <c r="L67" s="207"/>
      <c r="M67" s="207"/>
    </row>
    <row r="68" spans="1:13" ht="13.5" customHeight="1">
      <c r="A68" s="19"/>
      <c r="B68" s="108" t="s">
        <v>101</v>
      </c>
      <c r="C68" s="146">
        <v>40</v>
      </c>
      <c r="D68" s="63">
        <v>4.05</v>
      </c>
      <c r="E68" s="63">
        <v>0.6</v>
      </c>
      <c r="F68" s="63">
        <v>21</v>
      </c>
      <c r="G68" s="198">
        <v>101.5</v>
      </c>
      <c r="H68" s="199"/>
      <c r="I68" s="63">
        <v>0.21</v>
      </c>
      <c r="J68" s="63"/>
      <c r="K68" s="63"/>
      <c r="L68" s="63">
        <v>3.7</v>
      </c>
      <c r="M68" s="63">
        <v>2.8</v>
      </c>
    </row>
    <row r="69" spans="1:13" ht="15" customHeight="1">
      <c r="A69" s="200" t="s">
        <v>76</v>
      </c>
      <c r="B69" s="201"/>
      <c r="C69" s="202"/>
      <c r="D69" s="65">
        <f>SUM(D64:D68)</f>
        <v>8.08</v>
      </c>
      <c r="E69" s="65">
        <f>SUM(E64:E68)</f>
        <v>10.25</v>
      </c>
      <c r="F69" s="65">
        <f>SUM(F64:F68)</f>
        <v>60.66</v>
      </c>
      <c r="G69" s="203">
        <f>SUM(G64:H68)</f>
        <v>224.8</v>
      </c>
      <c r="H69" s="204"/>
      <c r="I69" s="66">
        <f>SUM(I64:I68)</f>
        <v>0.3</v>
      </c>
      <c r="J69" s="66">
        <f>SUM(J64:J68)</f>
        <v>7.24</v>
      </c>
      <c r="K69" s="66">
        <f>SUM(K64:K68)</f>
        <v>0.06</v>
      </c>
      <c r="L69" s="66">
        <f>SUM(L64:L68)</f>
        <v>68.16000000000001</v>
      </c>
      <c r="M69" s="65">
        <f>SUM(M64:M68)</f>
        <v>3.4799999999999995</v>
      </c>
    </row>
    <row r="70" spans="1:13" ht="15" customHeight="1">
      <c r="A70" s="200" t="s">
        <v>77</v>
      </c>
      <c r="B70" s="201"/>
      <c r="C70" s="201"/>
      <c r="D70" s="26"/>
      <c r="E70" s="26"/>
      <c r="F70" s="26"/>
      <c r="G70" s="116">
        <v>0.194</v>
      </c>
      <c r="H70" s="38"/>
      <c r="I70" s="78"/>
      <c r="J70" s="78"/>
      <c r="K70" s="78"/>
      <c r="L70" s="78"/>
      <c r="M70" s="78"/>
    </row>
    <row r="71" spans="1:13" ht="15" customHeight="1">
      <c r="A71" s="200" t="s">
        <v>35</v>
      </c>
      <c r="B71" s="201"/>
      <c r="C71" s="202"/>
      <c r="D71" s="69">
        <f>D19+D24+D51+D60+D69</f>
        <v>150.07000000000002</v>
      </c>
      <c r="E71" s="69">
        <f>E19+E24+E51+E60+E69</f>
        <v>161.63000000000002</v>
      </c>
      <c r="F71" s="69">
        <f>F19+F24+F51+F60+F69</f>
        <v>350.28999999999996</v>
      </c>
      <c r="G71" s="210">
        <f>G19+G24+G51+G60+G69</f>
        <v>1370.41</v>
      </c>
      <c r="H71" s="199"/>
      <c r="I71" s="70">
        <f>I19+I24+I51+I60+I69</f>
        <v>1.05</v>
      </c>
      <c r="J71" s="70">
        <f>J19+J24+J51+J60+J69</f>
        <v>28.020000000000003</v>
      </c>
      <c r="K71" s="70">
        <f>K19+K24+K51+K60+K69</f>
        <v>2.654</v>
      </c>
      <c r="L71" s="70">
        <f>L19+L24+L51+L60+L69</f>
        <v>486.18</v>
      </c>
      <c r="M71" s="69">
        <f>M19+M24+M51+M60+M69</f>
        <v>18.82</v>
      </c>
    </row>
    <row r="72" spans="1:13" ht="15" customHeight="1">
      <c r="A72" s="71"/>
      <c r="B72" s="71"/>
      <c r="C72" s="71"/>
      <c r="D72" s="119"/>
      <c r="E72" s="119"/>
      <c r="F72" s="119"/>
      <c r="G72" s="119"/>
      <c r="H72" s="120"/>
      <c r="I72" s="119"/>
      <c r="J72" s="119"/>
      <c r="K72" s="119"/>
      <c r="L72" s="119"/>
      <c r="M72" s="119"/>
    </row>
    <row r="73" spans="1:13" ht="27.75" customHeight="1">
      <c r="A73" s="71"/>
      <c r="B73" s="71"/>
      <c r="C73" s="75" t="s">
        <v>38</v>
      </c>
      <c r="D73" s="8"/>
      <c r="E73" s="24"/>
      <c r="F73" s="24"/>
      <c r="G73" s="24"/>
      <c r="H73" s="72"/>
      <c r="I73" s="72"/>
      <c r="J73" s="72"/>
      <c r="K73" s="72"/>
      <c r="L73" s="72"/>
      <c r="M73" s="72"/>
    </row>
    <row r="74" spans="1:13" ht="13.5" customHeight="1">
      <c r="A74" s="48">
        <v>162</v>
      </c>
      <c r="B74" s="141" t="s">
        <v>108</v>
      </c>
      <c r="C74" s="148">
        <v>150</v>
      </c>
      <c r="D74" s="129">
        <v>6.33</v>
      </c>
      <c r="E74" s="129">
        <v>6</v>
      </c>
      <c r="F74" s="129">
        <v>28.33</v>
      </c>
      <c r="G74" s="212">
        <v>103.5</v>
      </c>
      <c r="H74" s="213"/>
      <c r="I74" s="50">
        <v>0.12</v>
      </c>
      <c r="J74" s="50">
        <v>0.3</v>
      </c>
      <c r="K74" s="50">
        <v>0.12</v>
      </c>
      <c r="L74" s="50">
        <v>120.4</v>
      </c>
      <c r="M74" s="50">
        <v>0.98</v>
      </c>
    </row>
    <row r="75" spans="1:13" ht="13.5" customHeight="1">
      <c r="A75" s="48">
        <v>261</v>
      </c>
      <c r="B75" s="142" t="s">
        <v>109</v>
      </c>
      <c r="C75" s="148">
        <v>180</v>
      </c>
      <c r="D75" s="129">
        <v>1.32</v>
      </c>
      <c r="E75" s="129">
        <v>0.02</v>
      </c>
      <c r="F75" s="129">
        <v>15.76</v>
      </c>
      <c r="G75" s="212">
        <v>68.5</v>
      </c>
      <c r="H75" s="213"/>
      <c r="I75" s="50">
        <v>0.01</v>
      </c>
      <c r="J75" s="50">
        <v>0.56</v>
      </c>
      <c r="K75" s="50">
        <v>0.03</v>
      </c>
      <c r="L75" s="50">
        <v>53.09</v>
      </c>
      <c r="M75" s="50">
        <v>0.91</v>
      </c>
    </row>
    <row r="76" spans="1:13" ht="14.25" customHeight="1">
      <c r="A76" s="48">
        <v>486</v>
      </c>
      <c r="B76" s="108" t="s">
        <v>110</v>
      </c>
      <c r="C76" s="144" t="s">
        <v>111</v>
      </c>
      <c r="D76" s="56">
        <v>6.38</v>
      </c>
      <c r="E76" s="56">
        <v>5.4</v>
      </c>
      <c r="F76" s="56">
        <v>7.25</v>
      </c>
      <c r="G76" s="242">
        <v>66</v>
      </c>
      <c r="H76" s="254"/>
      <c r="I76" s="50">
        <v>0.02</v>
      </c>
      <c r="J76" s="50">
        <v>0</v>
      </c>
      <c r="K76" s="50">
        <v>0.04</v>
      </c>
      <c r="L76" s="50">
        <v>4.28</v>
      </c>
      <c r="M76" s="50">
        <v>0.53</v>
      </c>
    </row>
    <row r="77" spans="1:13" ht="13.5" customHeight="1">
      <c r="A77" s="262" t="s">
        <v>20</v>
      </c>
      <c r="B77" s="263"/>
      <c r="C77" s="52"/>
      <c r="D77" s="40">
        <f>D74+D75+D76</f>
        <v>14.030000000000001</v>
      </c>
      <c r="E77" s="40">
        <f>E74+E75+E76</f>
        <v>11.42</v>
      </c>
      <c r="F77" s="41">
        <f>F74+F75+F76</f>
        <v>51.339999999999996</v>
      </c>
      <c r="G77" s="234">
        <f>G74+G75+G76</f>
        <v>238</v>
      </c>
      <c r="H77" s="235"/>
      <c r="I77" s="53">
        <f>I74+I75+I76</f>
        <v>0.15</v>
      </c>
      <c r="J77" s="54">
        <f>J74+J75+J76</f>
        <v>0.8600000000000001</v>
      </c>
      <c r="K77" s="54">
        <f>K74+K75+K76</f>
        <v>0.19</v>
      </c>
      <c r="L77" s="54">
        <f>L74+L75+L76</f>
        <v>177.77</v>
      </c>
      <c r="M77" s="40">
        <f>M74+M75+M76</f>
        <v>2.42</v>
      </c>
    </row>
    <row r="78" spans="1:13" ht="15" customHeight="1">
      <c r="A78" s="262" t="s">
        <v>24</v>
      </c>
      <c r="B78" s="265"/>
      <c r="C78" s="52"/>
      <c r="D78" s="52"/>
      <c r="E78" s="52"/>
      <c r="F78" s="52"/>
      <c r="G78" s="81">
        <v>0.2</v>
      </c>
      <c r="H78" s="82"/>
      <c r="I78" s="79"/>
      <c r="J78" s="79"/>
      <c r="K78" s="79"/>
      <c r="L78" s="79"/>
      <c r="M78" s="79"/>
    </row>
    <row r="79" spans="1:13" ht="21" customHeight="1">
      <c r="A79" s="45"/>
      <c r="B79" s="45"/>
      <c r="C79" s="23" t="s">
        <v>40</v>
      </c>
      <c r="D79" s="8"/>
      <c r="E79" s="8"/>
      <c r="F79" s="8"/>
      <c r="G79" s="8"/>
      <c r="H79" s="37"/>
      <c r="I79" s="36"/>
      <c r="J79" s="36"/>
      <c r="K79" s="36"/>
      <c r="L79" s="36"/>
      <c r="M79" s="36"/>
    </row>
    <row r="80" spans="1:13" ht="13.5" customHeight="1">
      <c r="A80" s="184">
        <v>90</v>
      </c>
      <c r="B80" s="271" t="s">
        <v>197</v>
      </c>
      <c r="C80" s="361">
        <v>100</v>
      </c>
      <c r="D80" s="184">
        <v>101</v>
      </c>
      <c r="E80" s="184">
        <v>102</v>
      </c>
      <c r="F80" s="184">
        <v>103</v>
      </c>
      <c r="G80" s="242">
        <v>70</v>
      </c>
      <c r="H80" s="254"/>
      <c r="I80" s="205">
        <v>0.03</v>
      </c>
      <c r="J80" s="205">
        <v>1.03</v>
      </c>
      <c r="K80" s="205">
        <v>2.03</v>
      </c>
      <c r="L80" s="205">
        <v>3.03</v>
      </c>
      <c r="M80" s="205">
        <v>4.03</v>
      </c>
    </row>
    <row r="81" spans="1:13" ht="13.5" customHeight="1">
      <c r="A81" s="186"/>
      <c r="B81" s="273"/>
      <c r="C81" s="363"/>
      <c r="D81" s="186"/>
      <c r="E81" s="186"/>
      <c r="F81" s="186"/>
      <c r="G81" s="308"/>
      <c r="H81" s="309"/>
      <c r="I81" s="211"/>
      <c r="J81" s="211"/>
      <c r="K81" s="211"/>
      <c r="L81" s="211"/>
      <c r="M81" s="211"/>
    </row>
    <row r="82" spans="1:13" ht="14.25" customHeight="1">
      <c r="A82" s="22"/>
      <c r="B82" s="263" t="s">
        <v>32</v>
      </c>
      <c r="C82" s="264"/>
      <c r="D82" s="40">
        <v>1.5</v>
      </c>
      <c r="E82" s="40">
        <v>0.1</v>
      </c>
      <c r="F82" s="115">
        <v>21</v>
      </c>
      <c r="G82" s="234">
        <v>70</v>
      </c>
      <c r="H82" s="311"/>
      <c r="I82" s="40">
        <v>0.04</v>
      </c>
      <c r="J82" s="40">
        <v>10</v>
      </c>
      <c r="K82" s="40">
        <v>0.05</v>
      </c>
      <c r="L82" s="40">
        <v>8</v>
      </c>
      <c r="M82" s="40">
        <v>0.6</v>
      </c>
    </row>
    <row r="83" spans="1:13" ht="14.25" customHeight="1">
      <c r="A83" s="262" t="s">
        <v>39</v>
      </c>
      <c r="B83" s="265"/>
      <c r="C83" s="235"/>
      <c r="D83" s="52"/>
      <c r="E83" s="52"/>
      <c r="F83" s="52"/>
      <c r="G83" s="83">
        <v>0.05</v>
      </c>
      <c r="H83" s="45"/>
      <c r="I83" s="76"/>
      <c r="J83" s="76"/>
      <c r="K83" s="76"/>
      <c r="L83" s="76"/>
      <c r="M83" s="76"/>
    </row>
    <row r="84" spans="1:13" ht="24" customHeight="1">
      <c r="A84" s="29"/>
      <c r="B84" s="8"/>
      <c r="C84" s="23" t="s">
        <v>27</v>
      </c>
      <c r="D84" s="8"/>
      <c r="E84" s="23" t="s">
        <v>14</v>
      </c>
      <c r="G84" s="8"/>
      <c r="H84" s="8"/>
      <c r="I84" s="8"/>
      <c r="J84" s="8"/>
      <c r="K84" s="8"/>
      <c r="L84" s="8"/>
      <c r="M84" s="8"/>
    </row>
    <row r="85" spans="1:13" ht="14.25" customHeight="1">
      <c r="A85" s="48">
        <v>19</v>
      </c>
      <c r="B85" s="183" t="s">
        <v>217</v>
      </c>
      <c r="C85" s="145">
        <v>30</v>
      </c>
      <c r="D85" s="102">
        <v>0.79</v>
      </c>
      <c r="E85" s="102">
        <v>1.98</v>
      </c>
      <c r="F85" s="102">
        <v>1.78</v>
      </c>
      <c r="G85" s="334">
        <v>28.1</v>
      </c>
      <c r="H85" s="335"/>
      <c r="I85" s="39">
        <v>0.01</v>
      </c>
      <c r="J85" s="39">
        <v>2.6</v>
      </c>
      <c r="K85" s="39">
        <v>0.02</v>
      </c>
      <c r="L85" s="39">
        <v>6.9</v>
      </c>
      <c r="M85" s="39">
        <v>0.25</v>
      </c>
    </row>
    <row r="86" spans="1:13" ht="13.5" customHeight="1">
      <c r="A86" s="126">
        <v>67</v>
      </c>
      <c r="B86" s="108" t="s">
        <v>218</v>
      </c>
      <c r="C86" s="145">
        <v>150</v>
      </c>
      <c r="D86" s="130">
        <v>5.77</v>
      </c>
      <c r="E86" s="130">
        <v>4.19</v>
      </c>
      <c r="F86" s="130">
        <v>15.7</v>
      </c>
      <c r="G86" s="214">
        <v>85.3</v>
      </c>
      <c r="H86" s="215"/>
      <c r="I86" s="127">
        <v>0.11</v>
      </c>
      <c r="J86" s="127">
        <v>3.13</v>
      </c>
      <c r="K86" s="127">
        <v>0.04</v>
      </c>
      <c r="L86" s="127">
        <v>12.26</v>
      </c>
      <c r="M86" s="127">
        <v>0.67</v>
      </c>
    </row>
    <row r="87" spans="1:13" ht="12" customHeight="1">
      <c r="A87" s="48">
        <v>255</v>
      </c>
      <c r="B87" s="108" t="s">
        <v>219</v>
      </c>
      <c r="C87" s="145">
        <v>60</v>
      </c>
      <c r="D87" s="129">
        <v>10.43</v>
      </c>
      <c r="E87" s="129">
        <v>8.72</v>
      </c>
      <c r="F87" s="129">
        <v>13.81</v>
      </c>
      <c r="G87" s="212">
        <v>69.1</v>
      </c>
      <c r="H87" s="213"/>
      <c r="I87" s="50">
        <v>0.04</v>
      </c>
      <c r="J87" s="50">
        <v>0.1</v>
      </c>
      <c r="K87" s="50">
        <v>0.06</v>
      </c>
      <c r="L87" s="50">
        <v>22.53</v>
      </c>
      <c r="M87" s="50">
        <v>1.13</v>
      </c>
    </row>
    <row r="88" spans="1:30" ht="13.5" customHeight="1">
      <c r="A88" s="48">
        <v>312</v>
      </c>
      <c r="B88" s="108" t="s">
        <v>112</v>
      </c>
      <c r="C88" s="145">
        <v>100</v>
      </c>
      <c r="D88" s="50">
        <v>2.91</v>
      </c>
      <c r="E88" s="50">
        <v>3.5</v>
      </c>
      <c r="F88" s="50">
        <v>11.8</v>
      </c>
      <c r="G88" s="242">
        <v>90.5</v>
      </c>
      <c r="H88" s="254"/>
      <c r="I88" s="51">
        <v>0.03</v>
      </c>
      <c r="J88" s="50">
        <v>14.3</v>
      </c>
      <c r="K88" s="51">
        <v>0.08</v>
      </c>
      <c r="L88" s="51">
        <v>70.3</v>
      </c>
      <c r="M88" s="51">
        <v>0.96</v>
      </c>
      <c r="N88" s="23"/>
      <c r="O88" s="8"/>
      <c r="P88" s="8"/>
      <c r="Q88" s="23"/>
      <c r="R88" s="12"/>
      <c r="S88" s="12"/>
      <c r="T88" s="12"/>
      <c r="U88" s="12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customHeight="1">
      <c r="A89" s="52">
        <v>399</v>
      </c>
      <c r="B89" s="56" t="s">
        <v>115</v>
      </c>
      <c r="C89" s="146">
        <v>180</v>
      </c>
      <c r="D89" s="55">
        <v>2</v>
      </c>
      <c r="E89" s="55">
        <v>0.2</v>
      </c>
      <c r="F89" s="55">
        <v>3.8</v>
      </c>
      <c r="G89" s="293">
        <v>75.2</v>
      </c>
      <c r="H89" s="199"/>
      <c r="I89" s="39">
        <v>0.01</v>
      </c>
      <c r="J89" s="39">
        <v>8</v>
      </c>
      <c r="K89" s="39">
        <v>0.06</v>
      </c>
      <c r="L89" s="39">
        <v>40</v>
      </c>
      <c r="M89" s="39">
        <v>0.4</v>
      </c>
      <c r="N89" s="23"/>
      <c r="O89" s="8"/>
      <c r="P89" s="8"/>
      <c r="Q89" s="23"/>
      <c r="R89" s="12"/>
      <c r="S89" s="12"/>
      <c r="T89" s="12"/>
      <c r="U89" s="12"/>
      <c r="V89" s="8"/>
      <c r="W89" s="8"/>
      <c r="X89" s="8"/>
      <c r="Y89" s="8"/>
      <c r="Z89" s="8"/>
      <c r="AA89" s="8"/>
      <c r="AB89" s="8"/>
      <c r="AC89" s="8"/>
      <c r="AD89" s="8"/>
    </row>
    <row r="90" spans="1:30" ht="15" customHeight="1">
      <c r="A90" s="22"/>
      <c r="B90" s="108" t="s">
        <v>102</v>
      </c>
      <c r="C90" s="145">
        <v>15</v>
      </c>
      <c r="D90" s="61">
        <v>2.8</v>
      </c>
      <c r="E90" s="61">
        <v>0.55</v>
      </c>
      <c r="F90" s="64">
        <v>21.65</v>
      </c>
      <c r="G90" s="291">
        <v>99.5</v>
      </c>
      <c r="H90" s="199"/>
      <c r="I90" s="62">
        <v>0.11</v>
      </c>
      <c r="J90" s="63"/>
      <c r="K90" s="63"/>
      <c r="L90" s="63">
        <v>34</v>
      </c>
      <c r="M90" s="63">
        <v>2.3</v>
      </c>
      <c r="N90" s="23"/>
      <c r="O90" s="8"/>
      <c r="P90" s="8"/>
      <c r="Q90" s="23"/>
      <c r="R90" s="12"/>
      <c r="S90" s="12"/>
      <c r="T90" s="12"/>
      <c r="U90" s="12"/>
      <c r="V90" s="8"/>
      <c r="W90" s="8"/>
      <c r="X90" s="8"/>
      <c r="Y90" s="8"/>
      <c r="Z90" s="8"/>
      <c r="AA90" s="8"/>
      <c r="AB90" s="8"/>
      <c r="AC90" s="8"/>
      <c r="AD90" s="8"/>
    </row>
    <row r="91" spans="1:13" ht="12" customHeight="1">
      <c r="A91" s="19"/>
      <c r="B91" s="108" t="s">
        <v>101</v>
      </c>
      <c r="C91" s="146">
        <v>15</v>
      </c>
      <c r="D91" s="63">
        <v>4.05</v>
      </c>
      <c r="E91" s="63">
        <v>0.6</v>
      </c>
      <c r="F91" s="63">
        <v>21</v>
      </c>
      <c r="G91" s="198">
        <v>101.5</v>
      </c>
      <c r="H91" s="199"/>
      <c r="I91" s="63">
        <v>0.21</v>
      </c>
      <c r="J91" s="63"/>
      <c r="K91" s="63"/>
      <c r="L91" s="63">
        <v>3.7</v>
      </c>
      <c r="M91" s="63">
        <v>2.8</v>
      </c>
    </row>
    <row r="92" spans="1:13" ht="14.25" customHeight="1">
      <c r="A92" s="200" t="s">
        <v>18</v>
      </c>
      <c r="B92" s="201"/>
      <c r="C92" s="202"/>
      <c r="D92" s="65">
        <f>SUM(D85:D91)</f>
        <v>28.75</v>
      </c>
      <c r="E92" s="65">
        <f>SUM(E85:E91)</f>
        <v>19.740000000000002</v>
      </c>
      <c r="F92" s="65">
        <f>SUM(F85:F91)</f>
        <v>89.53999999999999</v>
      </c>
      <c r="G92" s="203">
        <f>G85+G86+G87+G88+G89+G90+G91</f>
        <v>549.2</v>
      </c>
      <c r="H92" s="204"/>
      <c r="I92" s="65">
        <f>I85+I86+I87+I88+I89+I90+I91</f>
        <v>0.52</v>
      </c>
      <c r="J92" s="65">
        <f>J85+J86+J87+J88+J89+J90+J91</f>
        <v>28.130000000000003</v>
      </c>
      <c r="K92" s="65">
        <f>K85+K86+K87+K88+K89+K90+K91</f>
        <v>0.26</v>
      </c>
      <c r="L92" s="65">
        <f>L85+L86+L87+L88+L89+L90+L91</f>
        <v>189.69</v>
      </c>
      <c r="M92" s="65">
        <f>M85+M86+M87+M88+M89+M90+M91</f>
        <v>8.509999999999998</v>
      </c>
    </row>
    <row r="93" spans="1:13" ht="13.5" customHeight="1">
      <c r="A93" s="262" t="s">
        <v>25</v>
      </c>
      <c r="B93" s="265"/>
      <c r="C93" s="235"/>
      <c r="D93" s="52"/>
      <c r="E93" s="52"/>
      <c r="F93" s="52"/>
      <c r="G93" s="83">
        <v>0.35</v>
      </c>
      <c r="H93" s="401"/>
      <c r="I93" s="402"/>
      <c r="J93" s="402"/>
      <c r="K93" s="402"/>
      <c r="L93" s="402"/>
      <c r="M93" s="402"/>
    </row>
    <row r="94" spans="1:13" ht="21" customHeight="1">
      <c r="A94" s="47"/>
      <c r="B94" s="47"/>
      <c r="C94" s="47"/>
      <c r="D94" s="23" t="s">
        <v>27</v>
      </c>
      <c r="E94" s="8"/>
      <c r="F94" s="23" t="s">
        <v>33</v>
      </c>
      <c r="G94" s="68"/>
      <c r="H94" s="92"/>
      <c r="I94" s="92"/>
      <c r="J94" s="92"/>
      <c r="K94" s="92"/>
      <c r="L94" s="92"/>
      <c r="M94" s="92"/>
    </row>
    <row r="95" spans="1:13" ht="12.75" customHeight="1">
      <c r="A95" s="48">
        <v>423</v>
      </c>
      <c r="B95" s="149" t="s">
        <v>113</v>
      </c>
      <c r="C95" s="145">
        <v>75</v>
      </c>
      <c r="D95" s="129">
        <v>6.03</v>
      </c>
      <c r="E95" s="129">
        <v>3.8</v>
      </c>
      <c r="F95" s="129">
        <v>34.6</v>
      </c>
      <c r="G95" s="212">
        <v>115.6</v>
      </c>
      <c r="H95" s="213"/>
      <c r="I95" s="50">
        <v>0.09</v>
      </c>
      <c r="J95" s="50">
        <v>0.08</v>
      </c>
      <c r="K95" s="50">
        <v>0.01</v>
      </c>
      <c r="L95" s="50">
        <v>12.3</v>
      </c>
      <c r="M95" s="50">
        <v>0.8</v>
      </c>
    </row>
    <row r="96" spans="1:13" ht="15" customHeight="1">
      <c r="A96" s="60">
        <v>406</v>
      </c>
      <c r="B96" s="108" t="s">
        <v>114</v>
      </c>
      <c r="C96" s="145" t="s">
        <v>206</v>
      </c>
      <c r="D96" s="63">
        <v>5.6</v>
      </c>
      <c r="E96" s="63">
        <v>4.38</v>
      </c>
      <c r="F96" s="63">
        <v>8.18</v>
      </c>
      <c r="G96" s="198">
        <v>94.52</v>
      </c>
      <c r="H96" s="199"/>
      <c r="I96" s="63">
        <v>0.06</v>
      </c>
      <c r="J96" s="63">
        <v>1.4</v>
      </c>
      <c r="K96" s="63">
        <v>0.3</v>
      </c>
      <c r="L96" s="63">
        <v>240</v>
      </c>
      <c r="M96" s="63">
        <v>0.2</v>
      </c>
    </row>
    <row r="97" spans="1:13" ht="15.75" customHeight="1">
      <c r="A97" s="200" t="s">
        <v>34</v>
      </c>
      <c r="B97" s="201"/>
      <c r="C97" s="202"/>
      <c r="D97" s="65">
        <f>D95+D96</f>
        <v>11.629999999999999</v>
      </c>
      <c r="E97" s="65">
        <f>E95+E96</f>
        <v>8.18</v>
      </c>
      <c r="F97" s="65">
        <f>F95+F96</f>
        <v>42.78</v>
      </c>
      <c r="G97" s="203">
        <f>G95+G96</f>
        <v>210.12</v>
      </c>
      <c r="H97" s="204"/>
      <c r="I97" s="66">
        <f>I95+I96</f>
        <v>0.15</v>
      </c>
      <c r="J97" s="66">
        <f>J95+J96</f>
        <v>1.48</v>
      </c>
      <c r="K97" s="66">
        <f>K95+K96</f>
        <v>0.31</v>
      </c>
      <c r="L97" s="66">
        <f>L95+L96</f>
        <v>252.3</v>
      </c>
      <c r="M97" s="65">
        <f>M95+M96</f>
        <v>1</v>
      </c>
    </row>
    <row r="98" spans="1:13" ht="15.75" customHeight="1">
      <c r="A98" s="200" t="s">
        <v>36</v>
      </c>
      <c r="B98" s="201"/>
      <c r="C98" s="202"/>
      <c r="D98" s="26"/>
      <c r="E98" s="26"/>
      <c r="F98" s="27"/>
      <c r="G98" s="80">
        <v>0.15</v>
      </c>
      <c r="H98" s="100"/>
      <c r="I98" s="11"/>
      <c r="J98" s="11"/>
      <c r="K98" s="11"/>
      <c r="L98" s="11"/>
      <c r="M98" s="11"/>
    </row>
    <row r="99" spans="1:13" ht="24" customHeight="1">
      <c r="A99" s="71"/>
      <c r="B99" s="71"/>
      <c r="C99" s="71"/>
      <c r="D99" s="23" t="s">
        <v>27</v>
      </c>
      <c r="E99" s="8"/>
      <c r="F99" s="23" t="s">
        <v>75</v>
      </c>
      <c r="G99" s="72"/>
      <c r="H99" s="118"/>
      <c r="I99" s="72"/>
      <c r="J99" s="72"/>
      <c r="K99" s="72"/>
      <c r="L99" s="72"/>
      <c r="M99" s="72"/>
    </row>
    <row r="100" spans="1:13" ht="24.75" customHeight="1">
      <c r="A100" s="133">
        <v>118</v>
      </c>
      <c r="B100" s="141" t="s">
        <v>220</v>
      </c>
      <c r="C100" s="145">
        <v>180</v>
      </c>
      <c r="D100" s="129">
        <v>2.78</v>
      </c>
      <c r="E100" s="129">
        <v>6.58</v>
      </c>
      <c r="F100" s="129">
        <v>21.1</v>
      </c>
      <c r="G100" s="212">
        <v>115.6</v>
      </c>
      <c r="H100" s="213"/>
      <c r="I100" s="50">
        <v>0.04</v>
      </c>
      <c r="J100" s="50">
        <v>2.82</v>
      </c>
      <c r="K100" s="50">
        <v>0.06</v>
      </c>
      <c r="L100" s="50">
        <v>41.62</v>
      </c>
      <c r="M100" s="50">
        <v>2.33</v>
      </c>
    </row>
    <row r="101" spans="1:13" ht="13.5" customHeight="1">
      <c r="A101" s="48">
        <v>407</v>
      </c>
      <c r="B101" s="125" t="s">
        <v>107</v>
      </c>
      <c r="C101" s="147">
        <v>180</v>
      </c>
      <c r="D101" s="50">
        <v>0.56</v>
      </c>
      <c r="E101" s="50">
        <v>0</v>
      </c>
      <c r="F101" s="51">
        <v>27.4</v>
      </c>
      <c r="G101" s="242">
        <v>25</v>
      </c>
      <c r="H101" s="243"/>
      <c r="I101" s="50">
        <v>0.01</v>
      </c>
      <c r="J101" s="50">
        <v>0.15</v>
      </c>
      <c r="K101" s="50">
        <v>0.01</v>
      </c>
      <c r="L101" s="50">
        <v>56.37</v>
      </c>
      <c r="M101" s="50">
        <v>1.58</v>
      </c>
    </row>
    <row r="102" spans="1:13" ht="13.5" customHeight="1">
      <c r="A102" s="19"/>
      <c r="B102" s="150" t="s">
        <v>116</v>
      </c>
      <c r="C102" s="150">
        <v>40</v>
      </c>
      <c r="D102" s="63">
        <v>4.05</v>
      </c>
      <c r="E102" s="63">
        <v>0.6</v>
      </c>
      <c r="F102" s="63">
        <v>21</v>
      </c>
      <c r="G102" s="198">
        <v>101.5</v>
      </c>
      <c r="H102" s="199"/>
      <c r="I102" s="63">
        <v>0.21</v>
      </c>
      <c r="J102" s="63"/>
      <c r="K102" s="63"/>
      <c r="L102" s="63">
        <v>3.7</v>
      </c>
      <c r="M102" s="63">
        <v>2.8</v>
      </c>
    </row>
    <row r="103" spans="1:13" ht="13.5" customHeight="1">
      <c r="A103" s="200" t="s">
        <v>76</v>
      </c>
      <c r="B103" s="201"/>
      <c r="C103" s="202"/>
      <c r="D103" s="65">
        <f>SUM(D100:D102)</f>
        <v>7.39</v>
      </c>
      <c r="E103" s="65">
        <f>SUM(E100:E102)</f>
        <v>7.18</v>
      </c>
      <c r="F103" s="65">
        <f>SUM(F100:F102)</f>
        <v>69.5</v>
      </c>
      <c r="G103" s="203">
        <f>SUM(G100:H102)</f>
        <v>242.1</v>
      </c>
      <c r="H103" s="204"/>
      <c r="I103" s="66">
        <f>SUM(I100:I102)</f>
        <v>0.26</v>
      </c>
      <c r="J103" s="66">
        <f>SUM(J100:J102)</f>
        <v>2.9699999999999998</v>
      </c>
      <c r="K103" s="66">
        <f>SUM(K100:K102)</f>
        <v>0.06999999999999999</v>
      </c>
      <c r="L103" s="66">
        <f>SUM(L100:L102)</f>
        <v>101.69</v>
      </c>
      <c r="M103" s="65">
        <f>SUM(M100:M102)</f>
        <v>6.71</v>
      </c>
    </row>
    <row r="104" spans="1:13" ht="13.5" customHeight="1">
      <c r="A104" s="200" t="s">
        <v>77</v>
      </c>
      <c r="B104" s="201"/>
      <c r="C104" s="201"/>
      <c r="D104" s="26"/>
      <c r="E104" s="26"/>
      <c r="F104" s="26"/>
      <c r="G104" s="121">
        <v>0.2</v>
      </c>
      <c r="H104" s="38"/>
      <c r="I104" s="78"/>
      <c r="J104" s="78"/>
      <c r="K104" s="78"/>
      <c r="L104" s="78"/>
      <c r="M104" s="78"/>
    </row>
    <row r="105" spans="1:13" ht="12.75" customHeight="1">
      <c r="A105" s="200" t="s">
        <v>35</v>
      </c>
      <c r="B105" s="201"/>
      <c r="C105" s="202"/>
      <c r="D105" s="69">
        <f>D77+D82+D92+D97+D103</f>
        <v>63.3</v>
      </c>
      <c r="E105" s="69">
        <f>E77+E82+E92+E97+E103</f>
        <v>46.62</v>
      </c>
      <c r="F105" s="69">
        <f>F77+F82+F92+F97+F103</f>
        <v>274.15999999999997</v>
      </c>
      <c r="G105" s="210">
        <f>G77+G82+G92+G97+G103</f>
        <v>1309.42</v>
      </c>
      <c r="H105" s="199"/>
      <c r="I105" s="70">
        <f>I77+I82+I92+I97+I103</f>
        <v>1.12</v>
      </c>
      <c r="J105" s="70">
        <f>J77+J82+J92+J97+J103</f>
        <v>43.44</v>
      </c>
      <c r="K105" s="70">
        <f>K77+K82+K92+K97+K103</f>
        <v>0.88</v>
      </c>
      <c r="L105" s="70">
        <f>L77+L82+L92+L97+L103</f>
        <v>729.45</v>
      </c>
      <c r="M105" s="69">
        <f>M77+M82+M92+M97+M103</f>
        <v>19.24</v>
      </c>
    </row>
    <row r="106" spans="1:13" ht="25.5" customHeight="1">
      <c r="A106" s="28"/>
      <c r="B106" s="21"/>
      <c r="C106" s="75" t="s">
        <v>41</v>
      </c>
      <c r="D106" s="8"/>
      <c r="E106" s="24"/>
      <c r="F106" s="24"/>
      <c r="G106" s="24"/>
      <c r="H106" s="21"/>
      <c r="I106" s="21"/>
      <c r="J106" s="21"/>
      <c r="K106" s="21"/>
      <c r="L106" s="21"/>
      <c r="M106" s="21"/>
    </row>
    <row r="107" spans="1:13" ht="12" customHeight="1">
      <c r="A107" s="28"/>
      <c r="B107" s="21"/>
      <c r="C107" s="23"/>
      <c r="D107" s="8"/>
      <c r="E107" s="24"/>
      <c r="F107" s="24"/>
      <c r="G107" s="24"/>
      <c r="H107" s="21"/>
      <c r="I107" s="21"/>
      <c r="J107" s="21"/>
      <c r="K107" s="21"/>
      <c r="L107" s="21"/>
      <c r="M107" s="21"/>
    </row>
    <row r="108" spans="1:13" ht="14.25" customHeight="1">
      <c r="A108" s="48">
        <v>160</v>
      </c>
      <c r="B108" s="151" t="s">
        <v>117</v>
      </c>
      <c r="C108" s="142" t="s">
        <v>94</v>
      </c>
      <c r="D108" s="129">
        <v>6.2</v>
      </c>
      <c r="E108" s="129">
        <v>4.48</v>
      </c>
      <c r="F108" s="129">
        <v>31.64</v>
      </c>
      <c r="G108" s="212">
        <v>191.7</v>
      </c>
      <c r="H108" s="213"/>
      <c r="I108" s="50">
        <v>0.06</v>
      </c>
      <c r="J108" s="50">
        <v>0.3</v>
      </c>
      <c r="K108" s="50">
        <v>0.12</v>
      </c>
      <c r="L108" s="50">
        <v>112.6</v>
      </c>
      <c r="M108" s="50">
        <v>0.29</v>
      </c>
    </row>
    <row r="109" spans="1:13" ht="12.75" customHeight="1">
      <c r="A109" s="48">
        <v>382</v>
      </c>
      <c r="B109" s="151" t="s">
        <v>107</v>
      </c>
      <c r="C109" s="148">
        <v>180</v>
      </c>
      <c r="D109" s="129">
        <v>0</v>
      </c>
      <c r="E109" s="129">
        <v>0</v>
      </c>
      <c r="F109" s="129">
        <v>11.44</v>
      </c>
      <c r="G109" s="212">
        <v>45.76</v>
      </c>
      <c r="H109" s="213"/>
      <c r="I109" s="50">
        <v>0</v>
      </c>
      <c r="J109" s="50">
        <v>0</v>
      </c>
      <c r="K109" s="50">
        <v>0</v>
      </c>
      <c r="L109" s="50">
        <v>1.42</v>
      </c>
      <c r="M109" s="50">
        <v>0.54</v>
      </c>
    </row>
    <row r="110" spans="1:13" ht="12.75" customHeight="1">
      <c r="A110" s="134">
        <v>493</v>
      </c>
      <c r="B110" s="153" t="s">
        <v>96</v>
      </c>
      <c r="C110" s="144" t="s">
        <v>118</v>
      </c>
      <c r="D110" s="50">
        <v>4.72</v>
      </c>
      <c r="E110" s="50">
        <v>8.01</v>
      </c>
      <c r="F110" s="50">
        <v>7.25</v>
      </c>
      <c r="G110" s="242">
        <v>119.9</v>
      </c>
      <c r="H110" s="254"/>
      <c r="I110" s="51">
        <v>0.04</v>
      </c>
      <c r="J110" s="51">
        <v>0.1</v>
      </c>
      <c r="K110" s="51">
        <v>0.05</v>
      </c>
      <c r="L110" s="51">
        <v>139.2</v>
      </c>
      <c r="M110" s="51">
        <v>0.39</v>
      </c>
    </row>
    <row r="111" spans="1:13" ht="13.5" customHeight="1">
      <c r="A111" s="262" t="s">
        <v>20</v>
      </c>
      <c r="B111" s="263"/>
      <c r="C111" s="235"/>
      <c r="D111" s="40">
        <f>D108+D109+D110</f>
        <v>10.92</v>
      </c>
      <c r="E111" s="40">
        <f>E108+E109+E110</f>
        <v>12.49</v>
      </c>
      <c r="F111" s="41">
        <f>F108+F109+F110</f>
        <v>50.33</v>
      </c>
      <c r="G111" s="234">
        <f>SUM(G108:H110)</f>
        <v>357.36</v>
      </c>
      <c r="H111" s="235"/>
      <c r="I111" s="40">
        <f>SUM(I108:I110)</f>
        <v>0.1</v>
      </c>
      <c r="J111" s="40">
        <f>SUM(J108:J110)</f>
        <v>0.4</v>
      </c>
      <c r="K111" s="40">
        <f>SUM(K108:K110)</f>
        <v>0.16999999999999998</v>
      </c>
      <c r="L111" s="40">
        <f>SUM(L108:L110)</f>
        <v>253.21999999999997</v>
      </c>
      <c r="M111" s="40">
        <f>SUM(M108:M110)</f>
        <v>1.2200000000000002</v>
      </c>
    </row>
    <row r="112" spans="1:13" ht="13.5" customHeight="1">
      <c r="A112" s="262" t="s">
        <v>24</v>
      </c>
      <c r="B112" s="265"/>
      <c r="C112" s="235"/>
      <c r="D112" s="52"/>
      <c r="E112" s="108"/>
      <c r="F112" s="108"/>
      <c r="G112" s="81">
        <v>0.195</v>
      </c>
      <c r="H112" s="82"/>
      <c r="I112" s="79"/>
      <c r="J112" s="79"/>
      <c r="K112" s="79"/>
      <c r="L112" s="79"/>
      <c r="M112" s="79"/>
    </row>
    <row r="113" spans="1:13" ht="18" customHeight="1">
      <c r="A113" s="88"/>
      <c r="B113" s="87"/>
      <c r="C113" s="23" t="s">
        <v>42</v>
      </c>
      <c r="D113" s="8"/>
      <c r="E113" s="8"/>
      <c r="F113" s="8"/>
      <c r="G113" s="8"/>
      <c r="H113" s="37"/>
      <c r="I113" s="36"/>
      <c r="J113" s="36"/>
      <c r="K113" s="36"/>
      <c r="L113" s="36"/>
      <c r="M113" s="36"/>
    </row>
    <row r="114" spans="1:13" ht="13.5" customHeight="1">
      <c r="A114" s="19"/>
      <c r="B114" s="154" t="s">
        <v>119</v>
      </c>
      <c r="C114" s="150">
        <v>100</v>
      </c>
      <c r="D114" s="39">
        <v>8.3</v>
      </c>
      <c r="E114" s="39">
        <v>2</v>
      </c>
      <c r="F114" s="39">
        <v>8.4</v>
      </c>
      <c r="G114" s="310">
        <v>98.68</v>
      </c>
      <c r="H114" s="235"/>
      <c r="I114" s="39">
        <v>0.4</v>
      </c>
      <c r="J114" s="39">
        <v>60</v>
      </c>
      <c r="K114" s="39"/>
      <c r="L114" s="39">
        <v>34</v>
      </c>
      <c r="M114" s="39">
        <v>0.3</v>
      </c>
    </row>
    <row r="115" spans="1:13" ht="13.5" customHeight="1">
      <c r="A115" s="22"/>
      <c r="B115" s="263" t="s">
        <v>32</v>
      </c>
      <c r="C115" s="264"/>
      <c r="D115" s="40">
        <f>D114</f>
        <v>8.3</v>
      </c>
      <c r="E115" s="40">
        <f>E114</f>
        <v>2</v>
      </c>
      <c r="F115" s="40">
        <f>F114</f>
        <v>8.4</v>
      </c>
      <c r="G115" s="234">
        <v>98.68</v>
      </c>
      <c r="H115" s="235"/>
      <c r="I115" s="40">
        <f>I114</f>
        <v>0.4</v>
      </c>
      <c r="J115" s="40">
        <f>J114</f>
        <v>60</v>
      </c>
      <c r="K115" s="40">
        <f>K114</f>
        <v>0</v>
      </c>
      <c r="L115" s="40">
        <f>L114</f>
        <v>34</v>
      </c>
      <c r="M115" s="40">
        <f>M114</f>
        <v>0.3</v>
      </c>
    </row>
    <row r="116" spans="1:13" ht="14.25" customHeight="1">
      <c r="A116" s="262" t="s">
        <v>39</v>
      </c>
      <c r="B116" s="265"/>
      <c r="C116" s="235"/>
      <c r="D116" s="52"/>
      <c r="E116" s="52"/>
      <c r="F116" s="52"/>
      <c r="G116" s="84">
        <v>0.054</v>
      </c>
      <c r="H116" s="45"/>
      <c r="I116" s="76"/>
      <c r="J116" s="76"/>
      <c r="K116" s="76"/>
      <c r="L116" s="76"/>
      <c r="M116" s="76"/>
    </row>
    <row r="117" spans="1:13" ht="18.75" customHeight="1">
      <c r="A117" s="29"/>
      <c r="B117" s="8"/>
      <c r="C117" s="23" t="s">
        <v>28</v>
      </c>
      <c r="D117" s="8"/>
      <c r="E117" s="23" t="s">
        <v>14</v>
      </c>
      <c r="G117" s="8"/>
      <c r="H117" s="8"/>
      <c r="I117" s="8"/>
      <c r="J117" s="8"/>
      <c r="K117" s="8"/>
      <c r="L117" s="8"/>
      <c r="M117" s="8"/>
    </row>
    <row r="118" spans="1:13" ht="13.5" customHeight="1">
      <c r="A118" s="48">
        <v>10</v>
      </c>
      <c r="B118" s="153" t="s">
        <v>120</v>
      </c>
      <c r="C118" s="145">
        <v>10</v>
      </c>
      <c r="D118" s="51">
        <v>0.6</v>
      </c>
      <c r="E118" s="51">
        <v>5.4</v>
      </c>
      <c r="F118" s="51">
        <v>2.1</v>
      </c>
      <c r="G118" s="296">
        <v>59.9</v>
      </c>
      <c r="H118" s="300"/>
      <c r="I118" s="50">
        <v>0</v>
      </c>
      <c r="J118" s="51">
        <v>5.46</v>
      </c>
      <c r="K118" s="51">
        <v>0.02</v>
      </c>
      <c r="L118" s="51">
        <v>19.2</v>
      </c>
      <c r="M118" s="51">
        <v>0.5</v>
      </c>
    </row>
    <row r="119" spans="1:13" ht="12" customHeight="1">
      <c r="A119" s="89">
        <v>158</v>
      </c>
      <c r="B119" s="153" t="s">
        <v>121</v>
      </c>
      <c r="C119" s="145">
        <v>150</v>
      </c>
      <c r="D119" s="59">
        <v>1.79</v>
      </c>
      <c r="E119" s="59">
        <v>3.95</v>
      </c>
      <c r="F119" s="59">
        <v>7.76</v>
      </c>
      <c r="G119" s="345">
        <v>73.8</v>
      </c>
      <c r="H119" s="346"/>
      <c r="I119" s="59">
        <v>0.08</v>
      </c>
      <c r="J119" s="59">
        <v>5.51</v>
      </c>
      <c r="K119" s="59">
        <v>0.04</v>
      </c>
      <c r="L119" s="59">
        <v>41.26</v>
      </c>
      <c r="M119" s="59">
        <v>0.89</v>
      </c>
    </row>
    <row r="120" spans="1:13" ht="12" customHeight="1">
      <c r="A120" s="132">
        <v>236</v>
      </c>
      <c r="B120" s="151" t="s">
        <v>122</v>
      </c>
      <c r="C120" s="142">
        <v>60</v>
      </c>
      <c r="D120" s="131"/>
      <c r="E120" s="131"/>
      <c r="F120" s="131"/>
      <c r="G120" s="216"/>
      <c r="H120" s="217"/>
      <c r="I120" s="128"/>
      <c r="J120" s="128"/>
      <c r="K120" s="128"/>
      <c r="L120" s="128"/>
      <c r="M120" s="128"/>
    </row>
    <row r="121" spans="1:13" ht="13.5" customHeight="1" hidden="1">
      <c r="A121" s="184">
        <v>326</v>
      </c>
      <c r="B121" s="152" t="s">
        <v>123</v>
      </c>
      <c r="C121" s="145">
        <v>100</v>
      </c>
      <c r="D121" s="205">
        <v>1.2</v>
      </c>
      <c r="E121" s="205">
        <v>5.3</v>
      </c>
      <c r="F121" s="205">
        <v>10.68</v>
      </c>
      <c r="G121" s="242">
        <v>94.92</v>
      </c>
      <c r="H121" s="254"/>
      <c r="I121" s="187">
        <v>0.05</v>
      </c>
      <c r="J121" s="205">
        <v>10.8</v>
      </c>
      <c r="K121" s="187">
        <v>0.05</v>
      </c>
      <c r="L121" s="187">
        <v>24.42</v>
      </c>
      <c r="M121" s="187">
        <v>0.7</v>
      </c>
    </row>
    <row r="122" spans="1:13" ht="12" customHeight="1">
      <c r="A122" s="185"/>
      <c r="B122" s="153" t="s">
        <v>123</v>
      </c>
      <c r="C122" s="145">
        <v>100</v>
      </c>
      <c r="D122" s="206"/>
      <c r="E122" s="206"/>
      <c r="F122" s="206"/>
      <c r="G122" s="244"/>
      <c r="H122" s="307"/>
      <c r="I122" s="240"/>
      <c r="J122" s="206"/>
      <c r="K122" s="240"/>
      <c r="L122" s="240"/>
      <c r="M122" s="240"/>
    </row>
    <row r="123" spans="1:13" ht="12.75" customHeight="1">
      <c r="A123" s="52">
        <v>407</v>
      </c>
      <c r="B123" s="156" t="s">
        <v>124</v>
      </c>
      <c r="C123" s="145">
        <v>100</v>
      </c>
      <c r="D123" s="55">
        <v>2</v>
      </c>
      <c r="E123" s="55">
        <v>0.2</v>
      </c>
      <c r="F123" s="55">
        <v>3.8</v>
      </c>
      <c r="G123" s="293">
        <v>25</v>
      </c>
      <c r="H123" s="199"/>
      <c r="I123" s="39">
        <v>0.01</v>
      </c>
      <c r="J123" s="39">
        <v>8</v>
      </c>
      <c r="K123" s="39">
        <v>0.06</v>
      </c>
      <c r="L123" s="39">
        <v>40</v>
      </c>
      <c r="M123" s="39">
        <v>0.4</v>
      </c>
    </row>
    <row r="124" spans="1:13" ht="14.25" customHeight="1">
      <c r="A124" s="22"/>
      <c r="B124" s="108" t="s">
        <v>102</v>
      </c>
      <c r="C124" s="145">
        <v>15</v>
      </c>
      <c r="D124" s="61">
        <v>2.8</v>
      </c>
      <c r="E124" s="61">
        <v>0.55</v>
      </c>
      <c r="F124" s="64">
        <v>21.65</v>
      </c>
      <c r="G124" s="291">
        <v>99.5</v>
      </c>
      <c r="H124" s="199"/>
      <c r="I124" s="62">
        <v>0.11</v>
      </c>
      <c r="J124" s="63"/>
      <c r="K124" s="63"/>
      <c r="L124" s="63">
        <v>34</v>
      </c>
      <c r="M124" s="63">
        <v>2.3</v>
      </c>
    </row>
    <row r="125" spans="1:13" ht="14.25" customHeight="1">
      <c r="A125" s="19"/>
      <c r="B125" s="108" t="s">
        <v>101</v>
      </c>
      <c r="C125" s="146">
        <v>15</v>
      </c>
      <c r="D125" s="63">
        <v>4.05</v>
      </c>
      <c r="E125" s="63">
        <v>0.6</v>
      </c>
      <c r="F125" s="63">
        <v>21</v>
      </c>
      <c r="G125" s="198">
        <v>101.5</v>
      </c>
      <c r="H125" s="199"/>
      <c r="I125" s="63">
        <v>0.21</v>
      </c>
      <c r="J125" s="63"/>
      <c r="K125" s="63"/>
      <c r="L125" s="63">
        <v>3.7</v>
      </c>
      <c r="M125" s="63">
        <v>2.8</v>
      </c>
    </row>
    <row r="126" spans="1:13" ht="13.5" customHeight="1">
      <c r="A126" s="200" t="s">
        <v>18</v>
      </c>
      <c r="B126" s="201"/>
      <c r="C126" s="202"/>
      <c r="D126" s="65">
        <f>SUM(D118:D125)</f>
        <v>12.440000000000001</v>
      </c>
      <c r="E126" s="65">
        <f>SUM(E118:E125)</f>
        <v>16.000000000000004</v>
      </c>
      <c r="F126" s="65">
        <f>SUM(F118:F125)</f>
        <v>66.99</v>
      </c>
      <c r="G126" s="203">
        <f>SUM(G118:H125)</f>
        <v>454.62</v>
      </c>
      <c r="H126" s="204"/>
      <c r="I126" s="65">
        <f>SUM(I118:I125)</f>
        <v>0.45999999999999996</v>
      </c>
      <c r="J126" s="65">
        <f>SUM(J118:J125)</f>
        <v>29.77</v>
      </c>
      <c r="K126" s="65">
        <f>SUM(K118:K125)</f>
        <v>0.16999999999999998</v>
      </c>
      <c r="L126" s="65">
        <f>SUM(L118:L125)</f>
        <v>162.57999999999998</v>
      </c>
      <c r="M126" s="65">
        <f>SUM(M118:M125)</f>
        <v>7.589999999999999</v>
      </c>
    </row>
    <row r="127" spans="1:13" ht="13.5" customHeight="1">
      <c r="A127" s="262" t="s">
        <v>25</v>
      </c>
      <c r="B127" s="265"/>
      <c r="C127" s="235"/>
      <c r="D127" s="52"/>
      <c r="E127" s="52"/>
      <c r="F127" s="52"/>
      <c r="G127" s="83">
        <v>0.35</v>
      </c>
      <c r="H127" s="93"/>
      <c r="I127" s="94"/>
      <c r="J127" s="94"/>
      <c r="K127" s="94"/>
      <c r="L127" s="94"/>
      <c r="M127" s="94"/>
    </row>
    <row r="128" spans="1:13" ht="22.5" customHeight="1">
      <c r="A128" s="47"/>
      <c r="B128" s="47"/>
      <c r="C128" s="47"/>
      <c r="D128" s="23" t="s">
        <v>28</v>
      </c>
      <c r="E128" s="8"/>
      <c r="F128" s="23" t="s">
        <v>33</v>
      </c>
      <c r="G128" s="68"/>
      <c r="H128" s="92"/>
      <c r="I128" s="92"/>
      <c r="J128" s="92"/>
      <c r="K128" s="92"/>
      <c r="L128" s="92"/>
      <c r="M128" s="92"/>
    </row>
    <row r="129" spans="1:13" ht="12.75" customHeight="1">
      <c r="A129" s="184">
        <v>146</v>
      </c>
      <c r="B129" s="410" t="s">
        <v>125</v>
      </c>
      <c r="C129" s="403">
        <v>30</v>
      </c>
      <c r="D129" s="225">
        <v>3.6</v>
      </c>
      <c r="E129" s="225">
        <v>8.61</v>
      </c>
      <c r="F129" s="225">
        <v>18.7</v>
      </c>
      <c r="G129" s="212">
        <v>167</v>
      </c>
      <c r="H129" s="213"/>
      <c r="I129" s="205">
        <v>0.09</v>
      </c>
      <c r="J129" s="205">
        <v>5.4</v>
      </c>
      <c r="K129" s="205">
        <v>0.11</v>
      </c>
      <c r="L129" s="205">
        <v>27.33</v>
      </c>
      <c r="M129" s="205">
        <v>0.9</v>
      </c>
    </row>
    <row r="130" spans="1:13" ht="0.75" customHeight="1">
      <c r="A130" s="185"/>
      <c r="B130" s="411"/>
      <c r="C130" s="404"/>
      <c r="D130" s="226"/>
      <c r="E130" s="226"/>
      <c r="F130" s="226"/>
      <c r="G130" s="214"/>
      <c r="H130" s="215"/>
      <c r="I130" s="206"/>
      <c r="J130" s="206"/>
      <c r="K130" s="206"/>
      <c r="L130" s="206"/>
      <c r="M130" s="206"/>
    </row>
    <row r="131" spans="1:13" ht="12" customHeight="1" hidden="1">
      <c r="A131" s="185"/>
      <c r="B131" s="411"/>
      <c r="C131" s="404"/>
      <c r="D131" s="226"/>
      <c r="E131" s="226"/>
      <c r="F131" s="226"/>
      <c r="G131" s="214"/>
      <c r="H131" s="215"/>
      <c r="I131" s="206"/>
      <c r="J131" s="206"/>
      <c r="K131" s="206"/>
      <c r="L131" s="206"/>
      <c r="M131" s="206"/>
    </row>
    <row r="132" spans="1:13" ht="13.5" customHeight="1" hidden="1">
      <c r="A132" s="185"/>
      <c r="B132" s="411"/>
      <c r="C132" s="404"/>
      <c r="D132" s="226"/>
      <c r="E132" s="226"/>
      <c r="F132" s="226"/>
      <c r="G132" s="214"/>
      <c r="H132" s="215"/>
      <c r="I132" s="206"/>
      <c r="J132" s="206"/>
      <c r="K132" s="206"/>
      <c r="L132" s="206"/>
      <c r="M132" s="206"/>
    </row>
    <row r="133" spans="1:13" ht="15" customHeight="1" hidden="1">
      <c r="A133" s="185"/>
      <c r="B133" s="412"/>
      <c r="C133" s="405"/>
      <c r="D133" s="226"/>
      <c r="E133" s="226"/>
      <c r="F133" s="226"/>
      <c r="G133" s="214"/>
      <c r="H133" s="215"/>
      <c r="I133" s="206"/>
      <c r="J133" s="206"/>
      <c r="K133" s="206"/>
      <c r="L133" s="206"/>
      <c r="M133" s="206"/>
    </row>
    <row r="134" spans="1:13" ht="12" customHeight="1">
      <c r="A134" s="19">
        <v>405</v>
      </c>
      <c r="B134" s="154" t="s">
        <v>128</v>
      </c>
      <c r="C134" s="150">
        <v>170</v>
      </c>
      <c r="D134" s="63">
        <v>5.59</v>
      </c>
      <c r="E134" s="63">
        <v>6.38</v>
      </c>
      <c r="F134" s="63">
        <v>10.08</v>
      </c>
      <c r="G134" s="198">
        <v>120.12</v>
      </c>
      <c r="H134" s="199"/>
      <c r="I134" s="63">
        <v>0.03</v>
      </c>
      <c r="J134" s="63">
        <v>0.5</v>
      </c>
      <c r="K134" s="63">
        <v>0.15</v>
      </c>
      <c r="L134" s="63">
        <v>200.86</v>
      </c>
      <c r="M134" s="63">
        <v>0.17</v>
      </c>
    </row>
    <row r="135" spans="1:13" ht="15" customHeight="1">
      <c r="A135" s="200" t="s">
        <v>34</v>
      </c>
      <c r="B135" s="201"/>
      <c r="C135" s="202"/>
      <c r="D135" s="65">
        <f>D129+D134</f>
        <v>9.19</v>
      </c>
      <c r="E135" s="65">
        <f>E129+E134</f>
        <v>14.989999999999998</v>
      </c>
      <c r="F135" s="65">
        <f>F129+F134</f>
        <v>28.78</v>
      </c>
      <c r="G135" s="203">
        <f>G129+G134</f>
        <v>287.12</v>
      </c>
      <c r="H135" s="204"/>
      <c r="I135" s="66">
        <f>I129+I134</f>
        <v>0.12</v>
      </c>
      <c r="J135" s="66">
        <f>J129+J134</f>
        <v>5.9</v>
      </c>
      <c r="K135" s="66">
        <f>K129+K134</f>
        <v>0.26</v>
      </c>
      <c r="L135" s="66">
        <f>L129+L134</f>
        <v>228.19</v>
      </c>
      <c r="M135" s="65">
        <f>M129+M134</f>
        <v>1.07</v>
      </c>
    </row>
    <row r="136" spans="1:13" ht="12.75" customHeight="1">
      <c r="A136" s="200" t="s">
        <v>36</v>
      </c>
      <c r="B136" s="201"/>
      <c r="C136" s="202"/>
      <c r="D136" s="26"/>
      <c r="E136" s="26"/>
      <c r="F136" s="27"/>
      <c r="G136" s="116">
        <v>0.157</v>
      </c>
      <c r="H136" s="100"/>
      <c r="I136" s="11"/>
      <c r="J136" s="11"/>
      <c r="K136" s="11"/>
      <c r="L136" s="11"/>
      <c r="M136" s="11"/>
    </row>
    <row r="137" spans="1:13" ht="24.75" customHeight="1">
      <c r="A137" s="71"/>
      <c r="B137" s="71"/>
      <c r="C137" s="71"/>
      <c r="D137" s="23" t="s">
        <v>28</v>
      </c>
      <c r="E137" s="8"/>
      <c r="F137" s="23" t="s">
        <v>75</v>
      </c>
      <c r="G137" s="72"/>
      <c r="H137" s="118"/>
      <c r="I137" s="72"/>
      <c r="J137" s="72"/>
      <c r="K137" s="72"/>
      <c r="L137" s="72"/>
      <c r="M137" s="72"/>
    </row>
    <row r="138" spans="1:13" ht="12" customHeight="1">
      <c r="A138" s="133">
        <v>214</v>
      </c>
      <c r="B138" s="158" t="s">
        <v>127</v>
      </c>
      <c r="C138" s="157">
        <v>150</v>
      </c>
      <c r="D138" s="129">
        <v>6.26</v>
      </c>
      <c r="E138" s="129">
        <v>1.31</v>
      </c>
      <c r="F138" s="129">
        <v>24.94</v>
      </c>
      <c r="G138" s="212">
        <v>136.6</v>
      </c>
      <c r="H138" s="213"/>
      <c r="I138" s="50">
        <v>0.06</v>
      </c>
      <c r="J138" s="50">
        <v>3.72</v>
      </c>
      <c r="K138" s="50">
        <v>0.1</v>
      </c>
      <c r="L138" s="50">
        <v>40.43</v>
      </c>
      <c r="M138" s="50">
        <v>1.66</v>
      </c>
    </row>
    <row r="139" spans="1:13" ht="13.5" customHeight="1">
      <c r="A139" s="48">
        <v>394</v>
      </c>
      <c r="B139" s="154" t="s">
        <v>126</v>
      </c>
      <c r="C139" s="150">
        <v>200</v>
      </c>
      <c r="D139" s="50">
        <v>1.36</v>
      </c>
      <c r="E139" s="50">
        <v>0</v>
      </c>
      <c r="F139" s="51">
        <v>29.02</v>
      </c>
      <c r="G139" s="242">
        <v>121.52</v>
      </c>
      <c r="H139" s="243"/>
      <c r="I139" s="50">
        <v>0</v>
      </c>
      <c r="J139" s="50">
        <v>0</v>
      </c>
      <c r="K139" s="50">
        <v>0</v>
      </c>
      <c r="L139" s="50">
        <v>0.68</v>
      </c>
      <c r="M139" s="50">
        <v>0.1</v>
      </c>
    </row>
    <row r="140" spans="1:13" ht="13.5" customHeight="1">
      <c r="A140" s="19"/>
      <c r="B140" s="108" t="s">
        <v>101</v>
      </c>
      <c r="C140" s="146">
        <v>50</v>
      </c>
      <c r="D140" s="63">
        <v>4.05</v>
      </c>
      <c r="E140" s="63">
        <v>0.6</v>
      </c>
      <c r="F140" s="63">
        <v>21</v>
      </c>
      <c r="G140" s="198">
        <v>101.5</v>
      </c>
      <c r="H140" s="199"/>
      <c r="I140" s="63">
        <v>0.21</v>
      </c>
      <c r="J140" s="63"/>
      <c r="K140" s="63"/>
      <c r="L140" s="63">
        <v>3.7</v>
      </c>
      <c r="M140" s="63">
        <v>2.8</v>
      </c>
    </row>
    <row r="141" spans="1:13" ht="15" customHeight="1">
      <c r="A141" s="200" t="s">
        <v>76</v>
      </c>
      <c r="B141" s="201"/>
      <c r="C141" s="202"/>
      <c r="D141" s="65">
        <f>SUM(D138:D140)</f>
        <v>11.67</v>
      </c>
      <c r="E141" s="65">
        <f>SUM(E138:E140)</f>
        <v>1.9100000000000001</v>
      </c>
      <c r="F141" s="65">
        <f>SUM(F138:F140)</f>
        <v>74.96000000000001</v>
      </c>
      <c r="G141" s="203">
        <f>SUM(G138:H140)</f>
        <v>359.62</v>
      </c>
      <c r="H141" s="204"/>
      <c r="I141" s="66">
        <f>SUM(I138:I140)</f>
        <v>0.27</v>
      </c>
      <c r="J141" s="66">
        <f>SUM(J138:J140)</f>
        <v>3.72</v>
      </c>
      <c r="K141" s="66">
        <f>SUM(K138:K140)</f>
        <v>0.1</v>
      </c>
      <c r="L141" s="66">
        <f>SUM(L138:L140)</f>
        <v>44.81</v>
      </c>
      <c r="M141" s="65">
        <f>SUM(M138:M140)</f>
        <v>4.56</v>
      </c>
    </row>
    <row r="142" spans="1:13" ht="15" customHeight="1">
      <c r="A142" s="200" t="s">
        <v>77</v>
      </c>
      <c r="B142" s="201"/>
      <c r="C142" s="201"/>
      <c r="D142" s="26"/>
      <c r="E142" s="26"/>
      <c r="F142" s="26"/>
      <c r="G142" s="116">
        <v>0.197</v>
      </c>
      <c r="H142" s="38"/>
      <c r="I142" s="78"/>
      <c r="J142" s="78"/>
      <c r="K142" s="78"/>
      <c r="L142" s="78"/>
      <c r="M142" s="78"/>
    </row>
    <row r="143" spans="1:13" ht="14.25" customHeight="1">
      <c r="A143" s="200" t="s">
        <v>35</v>
      </c>
      <c r="B143" s="201"/>
      <c r="C143" s="202"/>
      <c r="D143" s="69">
        <f>D111+D115+D126+D135+D141</f>
        <v>52.52</v>
      </c>
      <c r="E143" s="69">
        <f>E111+E115+E126+E135+E141</f>
        <v>47.39</v>
      </c>
      <c r="F143" s="69">
        <f>F111+F115+F126+F135+F141</f>
        <v>229.46</v>
      </c>
      <c r="G143" s="210">
        <f>G111+G115+G126+G135+G141</f>
        <v>1557.4</v>
      </c>
      <c r="H143" s="199"/>
      <c r="I143" s="70">
        <f>I111+I115+I126+I135+I141</f>
        <v>1.35</v>
      </c>
      <c r="J143" s="70">
        <f>J111+J115+J126+J135+J141</f>
        <v>99.79</v>
      </c>
      <c r="K143" s="70">
        <f>K111+K115+K126+K135+K141</f>
        <v>0.7</v>
      </c>
      <c r="L143" s="70">
        <f>L111+L115+L126+L135+L141</f>
        <v>722.8</v>
      </c>
      <c r="M143" s="70">
        <f>M111+M115+M126+M135+M141</f>
        <v>14.739999999999998</v>
      </c>
    </row>
    <row r="144" spans="1:13" ht="25.5" customHeight="1">
      <c r="A144" s="25"/>
      <c r="B144" s="17"/>
      <c r="C144" s="409" t="s">
        <v>43</v>
      </c>
      <c r="D144" s="371"/>
      <c r="E144" s="371"/>
      <c r="F144" s="371"/>
      <c r="G144" s="371"/>
      <c r="H144" s="17"/>
      <c r="I144" s="13"/>
      <c r="J144" s="13"/>
      <c r="K144" s="13"/>
      <c r="L144" s="13"/>
      <c r="M144" s="13"/>
    </row>
    <row r="145" spans="1:13" ht="12.75">
      <c r="A145" s="230">
        <v>161</v>
      </c>
      <c r="B145" s="348" t="s">
        <v>129</v>
      </c>
      <c r="C145" s="348" t="s">
        <v>94</v>
      </c>
      <c r="D145" s="225">
        <v>7.44</v>
      </c>
      <c r="E145" s="225">
        <v>4.65</v>
      </c>
      <c r="F145" s="225">
        <v>32.47</v>
      </c>
      <c r="G145" s="212">
        <v>113.5</v>
      </c>
      <c r="H145" s="213"/>
      <c r="I145" s="205">
        <v>0.13</v>
      </c>
      <c r="J145" s="205">
        <v>0.28</v>
      </c>
      <c r="K145" s="205">
        <v>0.12</v>
      </c>
      <c r="L145" s="205">
        <v>114.7</v>
      </c>
      <c r="M145" s="205">
        <v>1.09</v>
      </c>
    </row>
    <row r="146" spans="1:13" ht="2.25" customHeight="1">
      <c r="A146" s="231"/>
      <c r="B146" s="277"/>
      <c r="C146" s="277"/>
      <c r="D146" s="226"/>
      <c r="E146" s="226"/>
      <c r="F146" s="226"/>
      <c r="G146" s="214"/>
      <c r="H146" s="215"/>
      <c r="I146" s="206"/>
      <c r="J146" s="206"/>
      <c r="K146" s="206"/>
      <c r="L146" s="206"/>
      <c r="M146" s="206"/>
    </row>
    <row r="147" spans="1:13" ht="12.75" hidden="1">
      <c r="A147" s="231"/>
      <c r="B147" s="277"/>
      <c r="C147" s="277"/>
      <c r="D147" s="226"/>
      <c r="E147" s="226"/>
      <c r="F147" s="226"/>
      <c r="G147" s="214"/>
      <c r="H147" s="215"/>
      <c r="I147" s="206"/>
      <c r="J147" s="206"/>
      <c r="K147" s="206"/>
      <c r="L147" s="206"/>
      <c r="M147" s="206"/>
    </row>
    <row r="148" spans="1:13" ht="12.75" hidden="1">
      <c r="A148" s="231"/>
      <c r="B148" s="277"/>
      <c r="C148" s="277"/>
      <c r="D148" s="226"/>
      <c r="E148" s="226"/>
      <c r="F148" s="226"/>
      <c r="G148" s="214"/>
      <c r="H148" s="215"/>
      <c r="I148" s="206"/>
      <c r="J148" s="206"/>
      <c r="K148" s="206"/>
      <c r="L148" s="206"/>
      <c r="M148" s="206"/>
    </row>
    <row r="149" spans="1:13" ht="12.75" hidden="1">
      <c r="A149" s="347"/>
      <c r="B149" s="278"/>
      <c r="C149" s="278"/>
      <c r="D149" s="227"/>
      <c r="E149" s="227"/>
      <c r="F149" s="227"/>
      <c r="G149" s="216"/>
      <c r="H149" s="217"/>
      <c r="I149" s="211"/>
      <c r="J149" s="211"/>
      <c r="K149" s="211"/>
      <c r="L149" s="211"/>
      <c r="M149" s="211"/>
    </row>
    <row r="150" spans="1:13" ht="12.75">
      <c r="A150" s="184">
        <v>387</v>
      </c>
      <c r="B150" s="348" t="s">
        <v>130</v>
      </c>
      <c r="C150" s="342">
        <v>180</v>
      </c>
      <c r="D150" s="225">
        <v>2.61</v>
      </c>
      <c r="E150" s="225">
        <v>0.45</v>
      </c>
      <c r="F150" s="225">
        <v>25.95</v>
      </c>
      <c r="G150" s="212">
        <v>25</v>
      </c>
      <c r="H150" s="213"/>
      <c r="I150" s="205">
        <v>0.03</v>
      </c>
      <c r="J150" s="205">
        <v>0.65</v>
      </c>
      <c r="K150" s="205">
        <v>0.07</v>
      </c>
      <c r="L150" s="205">
        <v>117.39</v>
      </c>
      <c r="M150" s="205">
        <v>0.51</v>
      </c>
    </row>
    <row r="151" spans="1:13" ht="3" customHeight="1">
      <c r="A151" s="185"/>
      <c r="B151" s="277"/>
      <c r="C151" s="343"/>
      <c r="D151" s="226"/>
      <c r="E151" s="226"/>
      <c r="F151" s="226"/>
      <c r="G151" s="214"/>
      <c r="H151" s="215"/>
      <c r="I151" s="206"/>
      <c r="J151" s="206"/>
      <c r="K151" s="206"/>
      <c r="L151" s="206"/>
      <c r="M151" s="206"/>
    </row>
    <row r="152" spans="1:13" ht="12.75" hidden="1">
      <c r="A152" s="185"/>
      <c r="B152" s="277"/>
      <c r="C152" s="343"/>
      <c r="D152" s="226"/>
      <c r="E152" s="226"/>
      <c r="F152" s="226"/>
      <c r="G152" s="214"/>
      <c r="H152" s="215"/>
      <c r="I152" s="206"/>
      <c r="J152" s="206"/>
      <c r="K152" s="206"/>
      <c r="L152" s="206"/>
      <c r="M152" s="206"/>
    </row>
    <row r="153" spans="1:13" ht="12.75" hidden="1">
      <c r="A153" s="218"/>
      <c r="B153" s="278"/>
      <c r="C153" s="344"/>
      <c r="D153" s="227"/>
      <c r="E153" s="227"/>
      <c r="F153" s="227"/>
      <c r="G153" s="216"/>
      <c r="H153" s="217"/>
      <c r="I153" s="211"/>
      <c r="J153" s="211"/>
      <c r="K153" s="211"/>
      <c r="L153" s="211"/>
      <c r="M153" s="211"/>
    </row>
    <row r="154" spans="1:13" ht="12.75">
      <c r="A154" s="85"/>
      <c r="B154" s="153" t="s">
        <v>131</v>
      </c>
      <c r="C154" s="159" t="s">
        <v>111</v>
      </c>
      <c r="D154" s="50">
        <v>2.43</v>
      </c>
      <c r="E154" s="50">
        <v>0.36</v>
      </c>
      <c r="F154" s="50">
        <v>13.98</v>
      </c>
      <c r="G154" s="242">
        <v>66</v>
      </c>
      <c r="H154" s="254"/>
      <c r="I154" s="86">
        <v>0.126</v>
      </c>
      <c r="J154" s="86"/>
      <c r="K154" s="86"/>
      <c r="L154" s="55">
        <v>2.22</v>
      </c>
      <c r="M154" s="55">
        <v>1.68</v>
      </c>
    </row>
    <row r="155" spans="1:13" ht="12.75">
      <c r="A155" s="262" t="s">
        <v>20</v>
      </c>
      <c r="B155" s="263"/>
      <c r="C155" s="235"/>
      <c r="D155" s="40">
        <f>D145+D150+D154</f>
        <v>12.48</v>
      </c>
      <c r="E155" s="40">
        <f>E145+E150+E154</f>
        <v>5.460000000000001</v>
      </c>
      <c r="F155" s="41">
        <f>F145+F150+F154</f>
        <v>72.4</v>
      </c>
      <c r="G155" s="234">
        <f>G145+G150+G154</f>
        <v>204.5</v>
      </c>
      <c r="H155" s="235"/>
      <c r="I155" s="40">
        <f>I145+I150+I154</f>
        <v>0.28600000000000003</v>
      </c>
      <c r="J155" s="40">
        <f>J145+J150+J154</f>
        <v>0.93</v>
      </c>
      <c r="K155" s="40">
        <f>K145+K150+K154</f>
        <v>0.19</v>
      </c>
      <c r="L155" s="40">
        <f>L145+L150+L154</f>
        <v>234.31</v>
      </c>
      <c r="M155" s="40">
        <f>M145+M150+M154</f>
        <v>3.2800000000000002</v>
      </c>
    </row>
    <row r="156" spans="1:13" ht="12.75" customHeight="1">
      <c r="A156" s="262" t="s">
        <v>24</v>
      </c>
      <c r="B156" s="265"/>
      <c r="C156" s="235"/>
      <c r="D156" s="52"/>
      <c r="E156" s="52"/>
      <c r="F156" s="52"/>
      <c r="G156" s="81">
        <v>0.205</v>
      </c>
      <c r="H156" s="82"/>
      <c r="I156" s="79"/>
      <c r="J156" s="79"/>
      <c r="K156" s="79"/>
      <c r="L156" s="79"/>
      <c r="M156" s="79"/>
    </row>
    <row r="157" spans="1:13" ht="21.75" customHeight="1">
      <c r="A157" s="88"/>
      <c r="B157" s="87"/>
      <c r="C157" s="23" t="s">
        <v>44</v>
      </c>
      <c r="D157" s="8"/>
      <c r="E157" s="8"/>
      <c r="F157" s="8"/>
      <c r="G157" s="8"/>
      <c r="H157" s="37"/>
      <c r="I157" s="36"/>
      <c r="J157" s="36"/>
      <c r="K157" s="36"/>
      <c r="L157" s="36"/>
      <c r="M157" s="36"/>
    </row>
    <row r="158" spans="1:13" ht="15" customHeight="1">
      <c r="A158" s="184">
        <v>409</v>
      </c>
      <c r="B158" s="410" t="s">
        <v>163</v>
      </c>
      <c r="C158" s="410">
        <v>100</v>
      </c>
      <c r="D158" s="187">
        <v>0.68</v>
      </c>
      <c r="E158" s="205">
        <v>0</v>
      </c>
      <c r="F158" s="187">
        <v>23.05</v>
      </c>
      <c r="G158" s="296">
        <v>94.9</v>
      </c>
      <c r="H158" s="312"/>
      <c r="I158" s="205">
        <v>0</v>
      </c>
      <c r="J158" s="205">
        <v>60</v>
      </c>
      <c r="K158" s="205">
        <v>0.01</v>
      </c>
      <c r="L158" s="205">
        <v>5.44</v>
      </c>
      <c r="M158" s="205">
        <v>4.79</v>
      </c>
    </row>
    <row r="159" spans="1:13" ht="2.25" customHeight="1">
      <c r="A159" s="191"/>
      <c r="B159" s="412"/>
      <c r="C159" s="412"/>
      <c r="D159" s="260"/>
      <c r="E159" s="253"/>
      <c r="F159" s="260"/>
      <c r="G159" s="317"/>
      <c r="H159" s="313"/>
      <c r="I159" s="206"/>
      <c r="J159" s="206"/>
      <c r="K159" s="206"/>
      <c r="L159" s="206"/>
      <c r="M159" s="206"/>
    </row>
    <row r="160" spans="1:13" ht="13.5" customHeight="1" hidden="1">
      <c r="A160" s="192"/>
      <c r="B160" s="161" t="s">
        <v>134</v>
      </c>
      <c r="C160" s="162">
        <v>220</v>
      </c>
      <c r="D160" s="241"/>
      <c r="E160" s="207"/>
      <c r="F160" s="241"/>
      <c r="G160" s="305"/>
      <c r="H160" s="306"/>
      <c r="I160" s="211"/>
      <c r="J160" s="211"/>
      <c r="K160" s="211"/>
      <c r="L160" s="211"/>
      <c r="M160" s="211"/>
    </row>
    <row r="161" spans="1:13" ht="12.75">
      <c r="A161" s="22"/>
      <c r="B161" s="263" t="s">
        <v>32</v>
      </c>
      <c r="C161" s="264"/>
      <c r="D161" s="40">
        <f>D158+D160</f>
        <v>0.68</v>
      </c>
      <c r="E161" s="40">
        <f>E158+E160</f>
        <v>0</v>
      </c>
      <c r="F161" s="40">
        <f>F158+F160</f>
        <v>23.05</v>
      </c>
      <c r="G161" s="234">
        <f>G158+G160</f>
        <v>94.9</v>
      </c>
      <c r="H161" s="235"/>
      <c r="I161" s="40">
        <f>I158+I160</f>
        <v>0</v>
      </c>
      <c r="J161" s="40">
        <f>J158+J160</f>
        <v>60</v>
      </c>
      <c r="K161" s="40">
        <f>K158+K160</f>
        <v>0.01</v>
      </c>
      <c r="L161" s="40">
        <f>L158+L160</f>
        <v>5.44</v>
      </c>
      <c r="M161" s="40">
        <f>M158+M160</f>
        <v>4.79</v>
      </c>
    </row>
    <row r="162" spans="1:13" ht="14.25" customHeight="1">
      <c r="A162" s="262" t="s">
        <v>39</v>
      </c>
      <c r="B162" s="265"/>
      <c r="C162" s="235"/>
      <c r="D162" s="52"/>
      <c r="E162" s="52"/>
      <c r="F162" s="52"/>
      <c r="G162" s="83">
        <v>0.05</v>
      </c>
      <c r="H162" s="45"/>
      <c r="I162" s="76"/>
      <c r="J162" s="76"/>
      <c r="K162" s="76"/>
      <c r="L162" s="76"/>
      <c r="M162" s="76"/>
    </row>
    <row r="163" spans="1:13" ht="12.75">
      <c r="A163" s="45"/>
      <c r="B163" s="45"/>
      <c r="C163" s="45"/>
      <c r="D163" s="45"/>
      <c r="E163" s="45"/>
      <c r="F163" s="45"/>
      <c r="G163" s="90"/>
      <c r="H163" s="37"/>
      <c r="I163" s="36"/>
      <c r="J163" s="36"/>
      <c r="K163" s="36"/>
      <c r="L163" s="36"/>
      <c r="M163" s="36"/>
    </row>
    <row r="164" spans="1:13" ht="24" customHeight="1">
      <c r="A164" s="25"/>
      <c r="B164" s="17"/>
      <c r="C164" s="370" t="s">
        <v>45</v>
      </c>
      <c r="D164" s="371"/>
      <c r="E164" s="371"/>
      <c r="F164" s="371"/>
      <c r="G164" s="371"/>
      <c r="H164" s="17"/>
      <c r="I164" s="17"/>
      <c r="J164" s="17"/>
      <c r="K164" s="17"/>
      <c r="L164" s="17"/>
      <c r="M164" s="17"/>
    </row>
    <row r="165" spans="1:13" ht="12.75" customHeight="1">
      <c r="A165" s="184">
        <v>2</v>
      </c>
      <c r="B165" s="336" t="s">
        <v>132</v>
      </c>
      <c r="C165" s="336">
        <v>30</v>
      </c>
      <c r="D165" s="205">
        <v>0.82</v>
      </c>
      <c r="E165" s="205">
        <v>5.49</v>
      </c>
      <c r="F165" s="205">
        <v>3.61</v>
      </c>
      <c r="G165" s="242">
        <v>77.39</v>
      </c>
      <c r="H165" s="254"/>
      <c r="I165" s="187">
        <v>0.02</v>
      </c>
      <c r="J165" s="205">
        <v>6.9</v>
      </c>
      <c r="K165" s="187">
        <v>0.02</v>
      </c>
      <c r="L165" s="187">
        <v>19.4</v>
      </c>
      <c r="M165" s="187">
        <v>0.5</v>
      </c>
    </row>
    <row r="166" spans="1:13" ht="0.75" customHeight="1">
      <c r="A166" s="185"/>
      <c r="B166" s="191"/>
      <c r="C166" s="191"/>
      <c r="D166" s="206"/>
      <c r="E166" s="206"/>
      <c r="F166" s="206"/>
      <c r="G166" s="244"/>
      <c r="H166" s="307"/>
      <c r="I166" s="240"/>
      <c r="J166" s="206"/>
      <c r="K166" s="240"/>
      <c r="L166" s="240"/>
      <c r="M166" s="240"/>
    </row>
    <row r="167" spans="1:13" ht="12.75" customHeight="1" hidden="1">
      <c r="A167" s="185"/>
      <c r="B167" s="191"/>
      <c r="C167" s="191"/>
      <c r="D167" s="206"/>
      <c r="E167" s="206"/>
      <c r="F167" s="206"/>
      <c r="G167" s="244"/>
      <c r="H167" s="307"/>
      <c r="I167" s="240"/>
      <c r="J167" s="206"/>
      <c r="K167" s="240"/>
      <c r="L167" s="240"/>
      <c r="M167" s="240"/>
    </row>
    <row r="168" spans="1:13" ht="12.75" customHeight="1" hidden="1">
      <c r="A168" s="185"/>
      <c r="B168" s="191"/>
      <c r="C168" s="191"/>
      <c r="D168" s="206"/>
      <c r="E168" s="206"/>
      <c r="F168" s="206"/>
      <c r="G168" s="244"/>
      <c r="H168" s="307"/>
      <c r="I168" s="240"/>
      <c r="J168" s="206"/>
      <c r="K168" s="240"/>
      <c r="L168" s="240"/>
      <c r="M168" s="240"/>
    </row>
    <row r="169" spans="1:13" ht="12.75" customHeight="1" hidden="1">
      <c r="A169" s="185"/>
      <c r="B169" s="191"/>
      <c r="C169" s="191"/>
      <c r="D169" s="206"/>
      <c r="E169" s="206"/>
      <c r="F169" s="206"/>
      <c r="G169" s="244"/>
      <c r="H169" s="307"/>
      <c r="I169" s="240"/>
      <c r="J169" s="206"/>
      <c r="K169" s="240"/>
      <c r="L169" s="240"/>
      <c r="M169" s="240"/>
    </row>
    <row r="170" spans="1:13" ht="12.75" customHeight="1" hidden="1">
      <c r="A170" s="186"/>
      <c r="B170" s="192"/>
      <c r="C170" s="192"/>
      <c r="D170" s="211"/>
      <c r="E170" s="211"/>
      <c r="F170" s="211"/>
      <c r="G170" s="308"/>
      <c r="H170" s="309"/>
      <c r="I170" s="261"/>
      <c r="J170" s="211"/>
      <c r="K170" s="261"/>
      <c r="L170" s="261"/>
      <c r="M170" s="261"/>
    </row>
    <row r="171" spans="1:13" ht="12.75" customHeight="1">
      <c r="A171" s="184">
        <v>73</v>
      </c>
      <c r="B171" s="381" t="s">
        <v>133</v>
      </c>
      <c r="C171" s="190">
        <v>150</v>
      </c>
      <c r="D171" s="205">
        <v>9.57</v>
      </c>
      <c r="E171" s="205">
        <v>4.48</v>
      </c>
      <c r="F171" s="205">
        <v>13.3</v>
      </c>
      <c r="G171" s="242">
        <v>103.4</v>
      </c>
      <c r="H171" s="254"/>
      <c r="I171" s="187">
        <v>0.15</v>
      </c>
      <c r="J171" s="187">
        <v>5.54</v>
      </c>
      <c r="K171" s="187">
        <v>0.08</v>
      </c>
      <c r="L171" s="187">
        <v>31.8</v>
      </c>
      <c r="M171" s="187">
        <v>1.4</v>
      </c>
    </row>
    <row r="172" spans="1:13" ht="3" customHeight="1">
      <c r="A172" s="185"/>
      <c r="B172" s="382"/>
      <c r="C172" s="413"/>
      <c r="D172" s="206"/>
      <c r="E172" s="206"/>
      <c r="F172" s="206"/>
      <c r="G172" s="244"/>
      <c r="H172" s="307"/>
      <c r="I172" s="240"/>
      <c r="J172" s="240"/>
      <c r="K172" s="240"/>
      <c r="L172" s="240"/>
      <c r="M172" s="240"/>
    </row>
    <row r="173" spans="1:13" ht="12.75" customHeight="1" hidden="1">
      <c r="A173" s="185"/>
      <c r="B173" s="382"/>
      <c r="C173" s="413"/>
      <c r="D173" s="206"/>
      <c r="E173" s="206"/>
      <c r="F173" s="206"/>
      <c r="G173" s="244"/>
      <c r="H173" s="307"/>
      <c r="I173" s="240"/>
      <c r="J173" s="240"/>
      <c r="K173" s="240"/>
      <c r="L173" s="240"/>
      <c r="M173" s="240"/>
    </row>
    <row r="174" spans="1:13" ht="12" customHeight="1" hidden="1">
      <c r="A174" s="185"/>
      <c r="B174" s="382"/>
      <c r="C174" s="413"/>
      <c r="D174" s="206"/>
      <c r="E174" s="206"/>
      <c r="F174" s="206"/>
      <c r="G174" s="244"/>
      <c r="H174" s="307"/>
      <c r="I174" s="240"/>
      <c r="J174" s="240"/>
      <c r="K174" s="240"/>
      <c r="L174" s="240"/>
      <c r="M174" s="240"/>
    </row>
    <row r="175" spans="1:13" ht="12.75" customHeight="1" hidden="1">
      <c r="A175" s="185"/>
      <c r="B175" s="382"/>
      <c r="C175" s="413"/>
      <c r="D175" s="206"/>
      <c r="E175" s="206"/>
      <c r="F175" s="206"/>
      <c r="G175" s="244"/>
      <c r="H175" s="307"/>
      <c r="I175" s="240"/>
      <c r="J175" s="240"/>
      <c r="K175" s="240"/>
      <c r="L175" s="240"/>
      <c r="M175" s="240"/>
    </row>
    <row r="176" spans="1:13" ht="14.25" customHeight="1" hidden="1">
      <c r="A176" s="185"/>
      <c r="B176" s="382"/>
      <c r="C176" s="413"/>
      <c r="D176" s="206"/>
      <c r="E176" s="206"/>
      <c r="F176" s="206"/>
      <c r="G176" s="244"/>
      <c r="H176" s="307"/>
      <c r="I176" s="240"/>
      <c r="J176" s="240"/>
      <c r="K176" s="240"/>
      <c r="L176" s="240"/>
      <c r="M176" s="240"/>
    </row>
    <row r="177" spans="1:13" ht="12.75" customHeight="1" hidden="1">
      <c r="A177" s="185"/>
      <c r="B177" s="383"/>
      <c r="C177" s="390"/>
      <c r="D177" s="206"/>
      <c r="E177" s="206"/>
      <c r="F177" s="206"/>
      <c r="G177" s="244"/>
      <c r="H177" s="307"/>
      <c r="I177" s="240"/>
      <c r="J177" s="240"/>
      <c r="K177" s="240"/>
      <c r="L177" s="240"/>
      <c r="M177" s="240"/>
    </row>
    <row r="178" spans="1:13" ht="0.75" customHeight="1" hidden="1">
      <c r="A178" s="186"/>
      <c r="B178" s="155" t="s">
        <v>133</v>
      </c>
      <c r="C178" s="160">
        <v>150</v>
      </c>
      <c r="D178" s="211"/>
      <c r="E178" s="211"/>
      <c r="F178" s="211"/>
      <c r="G178" s="308"/>
      <c r="H178" s="309"/>
      <c r="I178" s="261"/>
      <c r="J178" s="261"/>
      <c r="K178" s="261"/>
      <c r="L178" s="261"/>
      <c r="M178" s="261"/>
    </row>
    <row r="179" spans="1:13" ht="14.25" customHeight="1">
      <c r="A179" s="184">
        <v>262</v>
      </c>
      <c r="B179" s="348" t="s">
        <v>135</v>
      </c>
      <c r="C179" s="342">
        <v>150</v>
      </c>
      <c r="D179" s="205">
        <v>9.7</v>
      </c>
      <c r="E179" s="205">
        <v>10.38</v>
      </c>
      <c r="F179" s="205">
        <v>7.33</v>
      </c>
      <c r="G179" s="242">
        <v>123.8</v>
      </c>
      <c r="H179" s="254"/>
      <c r="I179" s="187">
        <v>0.04</v>
      </c>
      <c r="J179" s="205">
        <v>0</v>
      </c>
      <c r="K179" s="187">
        <v>0.06</v>
      </c>
      <c r="L179" s="187">
        <v>7.43</v>
      </c>
      <c r="M179" s="187">
        <v>1.19</v>
      </c>
    </row>
    <row r="180" spans="1:13" ht="2.25" customHeight="1">
      <c r="A180" s="185"/>
      <c r="B180" s="277"/>
      <c r="C180" s="343"/>
      <c r="D180" s="206"/>
      <c r="E180" s="206"/>
      <c r="F180" s="206"/>
      <c r="G180" s="244"/>
      <c r="H180" s="307"/>
      <c r="I180" s="240"/>
      <c r="J180" s="206"/>
      <c r="K180" s="240"/>
      <c r="L180" s="240"/>
      <c r="M180" s="240"/>
    </row>
    <row r="181" spans="1:13" ht="12" customHeight="1" hidden="1">
      <c r="A181" s="185"/>
      <c r="B181" s="277"/>
      <c r="C181" s="343"/>
      <c r="D181" s="206"/>
      <c r="E181" s="206"/>
      <c r="F181" s="206"/>
      <c r="G181" s="244"/>
      <c r="H181" s="307"/>
      <c r="I181" s="240"/>
      <c r="J181" s="206"/>
      <c r="K181" s="240"/>
      <c r="L181" s="240"/>
      <c r="M181" s="240"/>
    </row>
    <row r="182" spans="1:13" ht="11.25" customHeight="1" hidden="1">
      <c r="A182" s="185"/>
      <c r="B182" s="277"/>
      <c r="C182" s="343"/>
      <c r="D182" s="206"/>
      <c r="E182" s="206"/>
      <c r="F182" s="206"/>
      <c r="G182" s="244"/>
      <c r="H182" s="307"/>
      <c r="I182" s="240"/>
      <c r="J182" s="206"/>
      <c r="K182" s="240"/>
      <c r="L182" s="240"/>
      <c r="M182" s="240"/>
    </row>
    <row r="183" spans="1:13" ht="12.75" customHeight="1" hidden="1">
      <c r="A183" s="185"/>
      <c r="B183" s="278"/>
      <c r="C183" s="344"/>
      <c r="D183" s="206"/>
      <c r="E183" s="206"/>
      <c r="F183" s="206"/>
      <c r="G183" s="244"/>
      <c r="H183" s="307"/>
      <c r="I183" s="240"/>
      <c r="J183" s="206"/>
      <c r="K183" s="240"/>
      <c r="L183" s="240"/>
      <c r="M183" s="240"/>
    </row>
    <row r="184" spans="1:13" ht="11.25" customHeight="1">
      <c r="A184" s="184">
        <v>330</v>
      </c>
      <c r="B184" s="336" t="s">
        <v>136</v>
      </c>
      <c r="C184" s="367">
        <v>30</v>
      </c>
      <c r="D184" s="205">
        <v>3.22</v>
      </c>
      <c r="E184" s="205">
        <v>2.4</v>
      </c>
      <c r="F184" s="205">
        <v>9.28</v>
      </c>
      <c r="G184" s="242">
        <v>71.64</v>
      </c>
      <c r="H184" s="254"/>
      <c r="I184" s="187">
        <v>0.15</v>
      </c>
      <c r="J184" s="187">
        <v>2.73</v>
      </c>
      <c r="K184" s="187">
        <v>0.03</v>
      </c>
      <c r="L184" s="205">
        <v>42.8</v>
      </c>
      <c r="M184" s="187">
        <v>0.72</v>
      </c>
    </row>
    <row r="185" spans="1:13" ht="3.75" customHeight="1">
      <c r="A185" s="185"/>
      <c r="B185" s="191"/>
      <c r="C185" s="368"/>
      <c r="D185" s="206"/>
      <c r="E185" s="206"/>
      <c r="F185" s="206"/>
      <c r="G185" s="244"/>
      <c r="H185" s="307"/>
      <c r="I185" s="240"/>
      <c r="J185" s="240"/>
      <c r="K185" s="240"/>
      <c r="L185" s="206"/>
      <c r="M185" s="240"/>
    </row>
    <row r="186" spans="1:13" ht="12.75" customHeight="1" hidden="1">
      <c r="A186" s="186"/>
      <c r="B186" s="192"/>
      <c r="C186" s="369"/>
      <c r="D186" s="211"/>
      <c r="E186" s="211"/>
      <c r="F186" s="211"/>
      <c r="G186" s="308"/>
      <c r="H186" s="309"/>
      <c r="I186" s="261"/>
      <c r="J186" s="261"/>
      <c r="K186" s="261"/>
      <c r="L186" s="211"/>
      <c r="M186" s="261"/>
    </row>
    <row r="187" spans="1:13" ht="12.75" customHeight="1">
      <c r="A187" s="52">
        <v>407</v>
      </c>
      <c r="B187" s="156" t="s">
        <v>221</v>
      </c>
      <c r="C187" s="160">
        <v>150</v>
      </c>
      <c r="D187" s="55">
        <v>2</v>
      </c>
      <c r="E187" s="55">
        <v>0.2</v>
      </c>
      <c r="F187" s="55">
        <v>3.8</v>
      </c>
      <c r="G187" s="293">
        <v>25</v>
      </c>
      <c r="H187" s="199"/>
      <c r="I187" s="39">
        <v>0.01</v>
      </c>
      <c r="J187" s="39">
        <v>8</v>
      </c>
      <c r="K187" s="39">
        <v>0.06</v>
      </c>
      <c r="L187" s="39">
        <v>40</v>
      </c>
      <c r="M187" s="39">
        <v>0.4</v>
      </c>
    </row>
    <row r="188" spans="1:13" ht="14.25" customHeight="1">
      <c r="A188" s="20"/>
      <c r="B188" s="108" t="s">
        <v>102</v>
      </c>
      <c r="C188" s="145">
        <v>15</v>
      </c>
      <c r="D188" s="63">
        <v>4.05</v>
      </c>
      <c r="E188" s="63">
        <v>0.6</v>
      </c>
      <c r="F188" s="63">
        <v>21</v>
      </c>
      <c r="G188" s="198">
        <v>101.5</v>
      </c>
      <c r="H188" s="199"/>
      <c r="I188" s="63">
        <v>0.21</v>
      </c>
      <c r="J188" s="63"/>
      <c r="K188" s="63"/>
      <c r="L188" s="63">
        <v>3.7</v>
      </c>
      <c r="M188" s="63">
        <v>2.8</v>
      </c>
    </row>
    <row r="189" spans="1:13" ht="11.25" customHeight="1">
      <c r="A189" s="22"/>
      <c r="B189" s="108" t="s">
        <v>101</v>
      </c>
      <c r="C189" s="146">
        <v>15</v>
      </c>
      <c r="D189" s="61">
        <v>2.8</v>
      </c>
      <c r="E189" s="61">
        <v>0.55</v>
      </c>
      <c r="F189" s="64">
        <v>21.65</v>
      </c>
      <c r="G189" s="291">
        <v>99.5</v>
      </c>
      <c r="H189" s="199"/>
      <c r="I189" s="62">
        <v>0.11</v>
      </c>
      <c r="J189" s="63"/>
      <c r="K189" s="63"/>
      <c r="L189" s="63">
        <v>34</v>
      </c>
      <c r="M189" s="63">
        <v>2.3</v>
      </c>
    </row>
    <row r="190" spans="1:13" ht="12.75" customHeight="1">
      <c r="A190" s="286" t="s">
        <v>18</v>
      </c>
      <c r="B190" s="287"/>
      <c r="C190" s="199"/>
      <c r="D190" s="95">
        <f>SUM(D165:D189)</f>
        <v>32.16</v>
      </c>
      <c r="E190" s="95">
        <f>SUM(E165:E189)</f>
        <v>24.1</v>
      </c>
      <c r="F190" s="95">
        <f>SUM(F165:F189)</f>
        <v>79.97</v>
      </c>
      <c r="G190" s="210">
        <f>SUM(G165:G189)</f>
        <v>602.23</v>
      </c>
      <c r="H190" s="233"/>
      <c r="I190" s="95">
        <f>SUM(I165:I189)</f>
        <v>0.69</v>
      </c>
      <c r="J190" s="95">
        <f>SUM(J165:J189)</f>
        <v>23.17</v>
      </c>
      <c r="K190" s="95">
        <f>SUM(K165:K189)</f>
        <v>0.25</v>
      </c>
      <c r="L190" s="95">
        <f>SUM(L165:L189)</f>
        <v>179.13</v>
      </c>
      <c r="M190" s="95">
        <f>SUM(M165:M189)</f>
        <v>9.309999999999999</v>
      </c>
    </row>
    <row r="191" spans="1:13" ht="12.75" customHeight="1">
      <c r="A191" s="286" t="s">
        <v>25</v>
      </c>
      <c r="B191" s="287"/>
      <c r="C191" s="199"/>
      <c r="D191" s="95"/>
      <c r="E191" s="95"/>
      <c r="F191" s="95"/>
      <c r="G191" s="80">
        <v>0.36</v>
      </c>
      <c r="H191" s="96"/>
      <c r="I191" s="97"/>
      <c r="J191" s="97"/>
      <c r="K191" s="97"/>
      <c r="L191" s="97"/>
      <c r="M191" s="97"/>
    </row>
    <row r="192" spans="1:13" ht="24.75" customHeight="1">
      <c r="A192" s="46"/>
      <c r="B192" s="46"/>
      <c r="C192" s="370" t="s">
        <v>46</v>
      </c>
      <c r="D192" s="371"/>
      <c r="E192" s="371"/>
      <c r="F192" s="371"/>
      <c r="G192" s="371"/>
      <c r="H192" s="72"/>
      <c r="I192" s="72"/>
      <c r="J192" s="72"/>
      <c r="K192" s="72"/>
      <c r="L192" s="72"/>
      <c r="M192" s="72"/>
    </row>
    <row r="193" spans="1:13" ht="12.75" customHeight="1">
      <c r="A193" s="184">
        <v>459</v>
      </c>
      <c r="B193" s="238" t="s">
        <v>138</v>
      </c>
      <c r="C193" s="222">
        <v>50</v>
      </c>
      <c r="D193" s="225">
        <v>5.69</v>
      </c>
      <c r="E193" s="225">
        <v>2.3</v>
      </c>
      <c r="F193" s="225">
        <v>30.59</v>
      </c>
      <c r="G193" s="212">
        <v>105.8</v>
      </c>
      <c r="H193" s="213"/>
      <c r="I193" s="205">
        <v>0.08</v>
      </c>
      <c r="J193" s="205">
        <v>0</v>
      </c>
      <c r="K193" s="205">
        <v>0.06</v>
      </c>
      <c r="L193" s="205">
        <v>16.32</v>
      </c>
      <c r="M193" s="205">
        <v>0.97</v>
      </c>
    </row>
    <row r="194" spans="1:13" ht="6.75" customHeight="1">
      <c r="A194" s="185"/>
      <c r="B194" s="238"/>
      <c r="C194" s="223"/>
      <c r="D194" s="226"/>
      <c r="E194" s="226"/>
      <c r="F194" s="226"/>
      <c r="G194" s="214"/>
      <c r="H194" s="215"/>
      <c r="I194" s="206"/>
      <c r="J194" s="206"/>
      <c r="K194" s="206"/>
      <c r="L194" s="206"/>
      <c r="M194" s="206"/>
    </row>
    <row r="195" spans="1:13" ht="12.75" customHeight="1" hidden="1">
      <c r="A195" s="185"/>
      <c r="B195" s="238"/>
      <c r="C195" s="223"/>
      <c r="D195" s="226"/>
      <c r="E195" s="226"/>
      <c r="F195" s="226"/>
      <c r="G195" s="214"/>
      <c r="H195" s="215"/>
      <c r="I195" s="206"/>
      <c r="J195" s="206"/>
      <c r="K195" s="206"/>
      <c r="L195" s="206"/>
      <c r="M195" s="206"/>
    </row>
    <row r="196" spans="1:13" ht="12.75" customHeight="1" hidden="1">
      <c r="A196" s="185"/>
      <c r="B196" s="238"/>
      <c r="C196" s="223"/>
      <c r="D196" s="226"/>
      <c r="E196" s="226"/>
      <c r="F196" s="226"/>
      <c r="G196" s="214"/>
      <c r="H196" s="215"/>
      <c r="I196" s="206"/>
      <c r="J196" s="206"/>
      <c r="K196" s="206"/>
      <c r="L196" s="206"/>
      <c r="M196" s="206"/>
    </row>
    <row r="197" spans="1:13" ht="12.75" customHeight="1" hidden="1">
      <c r="A197" s="185"/>
      <c r="B197" s="238"/>
      <c r="C197" s="223"/>
      <c r="D197" s="226"/>
      <c r="E197" s="226"/>
      <c r="F197" s="226"/>
      <c r="G197" s="214"/>
      <c r="H197" s="215"/>
      <c r="I197" s="206"/>
      <c r="J197" s="206"/>
      <c r="K197" s="206"/>
      <c r="L197" s="206"/>
      <c r="M197" s="206"/>
    </row>
    <row r="198" spans="1:13" ht="12.75" customHeight="1" hidden="1">
      <c r="A198" s="185"/>
      <c r="B198" s="238"/>
      <c r="C198" s="223"/>
      <c r="D198" s="226"/>
      <c r="E198" s="226"/>
      <c r="F198" s="226"/>
      <c r="G198" s="214"/>
      <c r="H198" s="215"/>
      <c r="I198" s="206"/>
      <c r="J198" s="206"/>
      <c r="K198" s="206"/>
      <c r="L198" s="206"/>
      <c r="M198" s="206"/>
    </row>
    <row r="199" spans="1:13" ht="12.75" customHeight="1" hidden="1">
      <c r="A199" s="185"/>
      <c r="B199" s="238"/>
      <c r="C199" s="223"/>
      <c r="D199" s="226"/>
      <c r="E199" s="226"/>
      <c r="F199" s="226"/>
      <c r="G199" s="214"/>
      <c r="H199" s="215"/>
      <c r="I199" s="206"/>
      <c r="J199" s="206"/>
      <c r="K199" s="206"/>
      <c r="L199" s="206"/>
      <c r="M199" s="206"/>
    </row>
    <row r="200" spans="1:13" ht="12.75" customHeight="1" hidden="1">
      <c r="A200" s="185"/>
      <c r="B200" s="238"/>
      <c r="C200" s="223"/>
      <c r="D200" s="226"/>
      <c r="E200" s="226"/>
      <c r="F200" s="226"/>
      <c r="G200" s="214"/>
      <c r="H200" s="215"/>
      <c r="I200" s="206"/>
      <c r="J200" s="206"/>
      <c r="K200" s="206"/>
      <c r="L200" s="206"/>
      <c r="M200" s="206"/>
    </row>
    <row r="201" spans="1:13" ht="12.75" customHeight="1" hidden="1">
      <c r="A201" s="185"/>
      <c r="B201" s="238"/>
      <c r="C201" s="223"/>
      <c r="D201" s="226"/>
      <c r="E201" s="226"/>
      <c r="F201" s="226"/>
      <c r="G201" s="214"/>
      <c r="H201" s="215"/>
      <c r="I201" s="206"/>
      <c r="J201" s="206"/>
      <c r="K201" s="206"/>
      <c r="L201" s="206"/>
      <c r="M201" s="206"/>
    </row>
    <row r="202" spans="1:13" ht="15" customHeight="1">
      <c r="A202" s="60">
        <v>406</v>
      </c>
      <c r="B202" s="153" t="s">
        <v>104</v>
      </c>
      <c r="C202" s="163">
        <v>150</v>
      </c>
      <c r="D202" s="63">
        <v>5.6</v>
      </c>
      <c r="E202" s="63">
        <v>4.38</v>
      </c>
      <c r="F202" s="63">
        <v>8.18</v>
      </c>
      <c r="G202" s="198">
        <v>94.52</v>
      </c>
      <c r="H202" s="199"/>
      <c r="I202" s="63">
        <v>0.06</v>
      </c>
      <c r="J202" s="63">
        <v>1.4</v>
      </c>
      <c r="K202" s="63">
        <v>0.3</v>
      </c>
      <c r="L202" s="63">
        <v>240</v>
      </c>
      <c r="M202" s="63">
        <v>0.2</v>
      </c>
    </row>
    <row r="203" spans="1:13" ht="12.75" customHeight="1">
      <c r="A203" s="200" t="s">
        <v>34</v>
      </c>
      <c r="B203" s="201"/>
      <c r="C203" s="202"/>
      <c r="D203" s="65">
        <f>D193+D202</f>
        <v>11.29</v>
      </c>
      <c r="E203" s="65">
        <f>E193+E202</f>
        <v>6.68</v>
      </c>
      <c r="F203" s="65">
        <f>F193+F202</f>
        <v>38.769999999999996</v>
      </c>
      <c r="G203" s="203">
        <f>G193+G202</f>
        <v>200.32</v>
      </c>
      <c r="H203" s="204"/>
      <c r="I203" s="66">
        <f>I193+I202</f>
        <v>0.14</v>
      </c>
      <c r="J203" s="66">
        <f>J193+J202</f>
        <v>1.4</v>
      </c>
      <c r="K203" s="66">
        <f>K193+K202</f>
        <v>0.36</v>
      </c>
      <c r="L203" s="66">
        <f>L193+L202</f>
        <v>256.32</v>
      </c>
      <c r="M203" s="65">
        <f>M193+M202</f>
        <v>1.17</v>
      </c>
    </row>
    <row r="204" spans="1:13" ht="12.75" customHeight="1">
      <c r="A204" s="200" t="s">
        <v>36</v>
      </c>
      <c r="B204" s="201"/>
      <c r="C204" s="202"/>
      <c r="D204" s="26"/>
      <c r="E204" s="26"/>
      <c r="F204" s="27"/>
      <c r="G204" s="80">
        <v>0.14</v>
      </c>
      <c r="H204" s="100"/>
      <c r="I204" s="11"/>
      <c r="J204" s="11"/>
      <c r="K204" s="11"/>
      <c r="L204" s="11"/>
      <c r="M204" s="11"/>
    </row>
    <row r="205" spans="1:13" ht="24" customHeight="1">
      <c r="A205" s="71"/>
      <c r="B205" s="71"/>
      <c r="C205" s="228" t="s">
        <v>78</v>
      </c>
      <c r="D205" s="229"/>
      <c r="E205" s="229"/>
      <c r="F205" s="229"/>
      <c r="G205" s="229"/>
      <c r="H205" s="118"/>
      <c r="I205" s="72"/>
      <c r="J205" s="72"/>
      <c r="K205" s="72"/>
      <c r="L205" s="72"/>
      <c r="M205" s="72"/>
    </row>
    <row r="206" spans="1:13" ht="21" customHeight="1">
      <c r="A206" s="230">
        <v>124</v>
      </c>
      <c r="B206" s="219" t="s">
        <v>222</v>
      </c>
      <c r="C206" s="222" t="s">
        <v>106</v>
      </c>
      <c r="D206" s="225">
        <v>5.48</v>
      </c>
      <c r="E206" s="225">
        <v>10.45</v>
      </c>
      <c r="F206" s="225">
        <v>26.64</v>
      </c>
      <c r="G206" s="212">
        <v>119.7</v>
      </c>
      <c r="H206" s="213"/>
      <c r="I206" s="205">
        <v>0.09</v>
      </c>
      <c r="J206" s="205">
        <v>5.55</v>
      </c>
      <c r="K206" s="205">
        <v>0.13</v>
      </c>
      <c r="L206" s="205">
        <v>31.66</v>
      </c>
      <c r="M206" s="205">
        <v>1.14</v>
      </c>
    </row>
    <row r="207" spans="1:13" ht="3" customHeight="1">
      <c r="A207" s="231"/>
      <c r="B207" s="220"/>
      <c r="C207" s="223"/>
      <c r="D207" s="226"/>
      <c r="E207" s="226"/>
      <c r="F207" s="226"/>
      <c r="G207" s="214"/>
      <c r="H207" s="215"/>
      <c r="I207" s="206"/>
      <c r="J207" s="206"/>
      <c r="K207" s="206"/>
      <c r="L207" s="206"/>
      <c r="M207" s="206"/>
    </row>
    <row r="208" spans="1:13" ht="12.75" customHeight="1" hidden="1">
      <c r="A208" s="231"/>
      <c r="B208" s="220"/>
      <c r="C208" s="223"/>
      <c r="D208" s="226"/>
      <c r="E208" s="226"/>
      <c r="F208" s="226"/>
      <c r="G208" s="214"/>
      <c r="H208" s="215"/>
      <c r="I208" s="206"/>
      <c r="J208" s="206"/>
      <c r="K208" s="206"/>
      <c r="L208" s="206"/>
      <c r="M208" s="206"/>
    </row>
    <row r="209" spans="1:13" ht="13.5" customHeight="1" hidden="1">
      <c r="A209" s="231"/>
      <c r="B209" s="220"/>
      <c r="C209" s="223"/>
      <c r="D209" s="226"/>
      <c r="E209" s="226"/>
      <c r="F209" s="226"/>
      <c r="G209" s="214"/>
      <c r="H209" s="215"/>
      <c r="I209" s="206"/>
      <c r="J209" s="206"/>
      <c r="K209" s="206"/>
      <c r="L209" s="206"/>
      <c r="M209" s="206"/>
    </row>
    <row r="210" spans="1:13" ht="12" customHeight="1" hidden="1">
      <c r="A210" s="231"/>
      <c r="B210" s="220"/>
      <c r="C210" s="223"/>
      <c r="D210" s="226"/>
      <c r="E210" s="226"/>
      <c r="F210" s="226"/>
      <c r="G210" s="214"/>
      <c r="H210" s="215"/>
      <c r="I210" s="206"/>
      <c r="J210" s="206"/>
      <c r="K210" s="206"/>
      <c r="L210" s="206"/>
      <c r="M210" s="206"/>
    </row>
    <row r="211" spans="1:13" ht="12" customHeight="1" hidden="1">
      <c r="A211" s="231"/>
      <c r="B211" s="220"/>
      <c r="C211" s="223"/>
      <c r="D211" s="226"/>
      <c r="E211" s="226"/>
      <c r="F211" s="226"/>
      <c r="G211" s="214"/>
      <c r="H211" s="215"/>
      <c r="I211" s="206"/>
      <c r="J211" s="206"/>
      <c r="K211" s="206"/>
      <c r="L211" s="206"/>
      <c r="M211" s="206"/>
    </row>
    <row r="212" spans="1:13" ht="12.75" customHeight="1" hidden="1">
      <c r="A212" s="231"/>
      <c r="B212" s="232"/>
      <c r="C212" s="223"/>
      <c r="D212" s="226"/>
      <c r="E212" s="226"/>
      <c r="F212" s="226"/>
      <c r="G212" s="214"/>
      <c r="H212" s="215"/>
      <c r="I212" s="206"/>
      <c r="J212" s="206"/>
      <c r="K212" s="206"/>
      <c r="L212" s="206"/>
      <c r="M212" s="206"/>
    </row>
    <row r="213" spans="1:13" ht="12.75" customHeight="1">
      <c r="A213" s="184">
        <v>382</v>
      </c>
      <c r="B213" s="187" t="s">
        <v>107</v>
      </c>
      <c r="C213" s="222">
        <v>200</v>
      </c>
      <c r="D213" s="225">
        <v>0</v>
      </c>
      <c r="E213" s="225">
        <v>0</v>
      </c>
      <c r="F213" s="225">
        <v>11.44</v>
      </c>
      <c r="G213" s="212">
        <v>45.76</v>
      </c>
      <c r="H213" s="213"/>
      <c r="I213" s="205">
        <v>0</v>
      </c>
      <c r="J213" s="205">
        <v>0</v>
      </c>
      <c r="K213" s="205">
        <v>0</v>
      </c>
      <c r="L213" s="205">
        <v>1.42</v>
      </c>
      <c r="M213" s="205">
        <v>0.54</v>
      </c>
    </row>
    <row r="214" spans="1:13" ht="2.25" customHeight="1">
      <c r="A214" s="218"/>
      <c r="B214" s="250"/>
      <c r="C214" s="224"/>
      <c r="D214" s="227"/>
      <c r="E214" s="227"/>
      <c r="F214" s="227"/>
      <c r="G214" s="216"/>
      <c r="H214" s="217"/>
      <c r="I214" s="211"/>
      <c r="J214" s="211"/>
      <c r="K214" s="211"/>
      <c r="L214" s="211"/>
      <c r="M214" s="211"/>
    </row>
    <row r="215" spans="1:13" ht="12.75" customHeight="1">
      <c r="A215" s="19"/>
      <c r="B215" s="108" t="s">
        <v>223</v>
      </c>
      <c r="C215" s="146">
        <v>20</v>
      </c>
      <c r="D215" s="63">
        <v>4.05</v>
      </c>
      <c r="E215" s="63">
        <v>0.6</v>
      </c>
      <c r="F215" s="63">
        <v>21</v>
      </c>
      <c r="G215" s="198">
        <v>101.5</v>
      </c>
      <c r="H215" s="199"/>
      <c r="I215" s="63">
        <v>0.21</v>
      </c>
      <c r="J215" s="63"/>
      <c r="K215" s="63"/>
      <c r="L215" s="63">
        <v>3.7</v>
      </c>
      <c r="M215" s="63">
        <v>2.8</v>
      </c>
    </row>
    <row r="216" spans="1:13" ht="12.75" customHeight="1">
      <c r="A216" s="200" t="s">
        <v>76</v>
      </c>
      <c r="B216" s="201"/>
      <c r="C216" s="202"/>
      <c r="D216" s="65">
        <f>SUM(D206:D215)</f>
        <v>9.530000000000001</v>
      </c>
      <c r="E216" s="65">
        <f>SUM(E206:E215)</f>
        <v>11.049999999999999</v>
      </c>
      <c r="F216" s="65">
        <f>SUM(F206:F215)</f>
        <v>59.08</v>
      </c>
      <c r="G216" s="203">
        <f>SUM(G206:H215)</f>
        <v>266.96000000000004</v>
      </c>
      <c r="H216" s="204"/>
      <c r="I216" s="66">
        <f>SUM(I206:I215)</f>
        <v>0.3</v>
      </c>
      <c r="J216" s="66">
        <f>SUM(J206:J215)</f>
        <v>5.55</v>
      </c>
      <c r="K216" s="66">
        <f>SUM(K206:K215)</f>
        <v>0.13</v>
      </c>
      <c r="L216" s="66">
        <f>SUM(L206:L215)</f>
        <v>36.78</v>
      </c>
      <c r="M216" s="65">
        <f>SUM(M206:M215)</f>
        <v>4.4799999999999995</v>
      </c>
    </row>
    <row r="217" spans="1:13" ht="12.75" customHeight="1">
      <c r="A217" s="200" t="s">
        <v>77</v>
      </c>
      <c r="B217" s="201"/>
      <c r="C217" s="201"/>
      <c r="D217" s="26"/>
      <c r="E217" s="26"/>
      <c r="F217" s="26"/>
      <c r="G217" s="121">
        <v>0.2</v>
      </c>
      <c r="H217" s="38"/>
      <c r="I217" s="78"/>
      <c r="J217" s="78"/>
      <c r="K217" s="78"/>
      <c r="L217" s="78"/>
      <c r="M217" s="78"/>
    </row>
    <row r="218" spans="1:13" ht="12.75" customHeight="1">
      <c r="A218" s="200" t="s">
        <v>35</v>
      </c>
      <c r="B218" s="201"/>
      <c r="C218" s="202"/>
      <c r="D218" s="69">
        <f>D157+D161+D192+D204+D216</f>
        <v>10.21</v>
      </c>
      <c r="E218" s="69">
        <f>E157+E161+E192+E204+E216</f>
        <v>11.049999999999999</v>
      </c>
      <c r="F218" s="69">
        <f>F157+F161+F192+F204+F216</f>
        <v>82.13</v>
      </c>
      <c r="G218" s="210">
        <f>G155+G161+G190+G203+G216</f>
        <v>1368.91</v>
      </c>
      <c r="H218" s="199"/>
      <c r="I218" s="70">
        <f>I157+I161+I192+I204+I216</f>
        <v>0.3</v>
      </c>
      <c r="J218" s="70">
        <f>J157+J161+J192+J204+J216</f>
        <v>65.55</v>
      </c>
      <c r="K218" s="70">
        <f>K157+K161+K192+K204+K216</f>
        <v>0.14</v>
      </c>
      <c r="L218" s="70">
        <f>L157+L161+L192+L204+L216</f>
        <v>42.22</v>
      </c>
      <c r="M218" s="69">
        <f>M157+M161+M192+M204+M216</f>
        <v>9.27</v>
      </c>
    </row>
    <row r="219" spans="1:13" ht="22.5" customHeight="1">
      <c r="A219" s="28"/>
      <c r="B219" s="21"/>
      <c r="C219" s="75" t="s">
        <v>47</v>
      </c>
      <c r="D219" s="8"/>
      <c r="E219" s="24"/>
      <c r="F219" s="24"/>
      <c r="G219" s="24"/>
      <c r="H219" s="21"/>
      <c r="I219" s="21"/>
      <c r="J219" s="21"/>
      <c r="K219" s="21"/>
      <c r="L219" s="21"/>
      <c r="M219" s="21"/>
    </row>
    <row r="220" spans="1:13" ht="15" customHeight="1">
      <c r="A220" s="184">
        <v>188</v>
      </c>
      <c r="B220" s="348" t="s">
        <v>139</v>
      </c>
      <c r="C220" s="348" t="s">
        <v>94</v>
      </c>
      <c r="D220" s="205">
        <v>7.2</v>
      </c>
      <c r="E220" s="205">
        <v>10.2</v>
      </c>
      <c r="F220" s="205">
        <v>1.48</v>
      </c>
      <c r="G220" s="242">
        <v>96.1</v>
      </c>
      <c r="H220" s="254"/>
      <c r="I220" s="205">
        <v>0.04</v>
      </c>
      <c r="J220" s="205">
        <v>0.2</v>
      </c>
      <c r="K220" s="205">
        <v>0.23</v>
      </c>
      <c r="L220" s="205">
        <v>44.5</v>
      </c>
      <c r="M220" s="205">
        <v>1.04</v>
      </c>
    </row>
    <row r="221" spans="1:13" ht="0.75" customHeight="1">
      <c r="A221" s="185"/>
      <c r="B221" s="277"/>
      <c r="C221" s="277"/>
      <c r="D221" s="206"/>
      <c r="E221" s="206"/>
      <c r="F221" s="206"/>
      <c r="G221" s="244"/>
      <c r="H221" s="307"/>
      <c r="I221" s="206"/>
      <c r="J221" s="206"/>
      <c r="K221" s="206"/>
      <c r="L221" s="206"/>
      <c r="M221" s="206"/>
    </row>
    <row r="222" spans="1:13" ht="12.75" customHeight="1" hidden="1">
      <c r="A222" s="185"/>
      <c r="B222" s="278"/>
      <c r="C222" s="278"/>
      <c r="D222" s="206"/>
      <c r="E222" s="206"/>
      <c r="F222" s="206"/>
      <c r="G222" s="244"/>
      <c r="H222" s="307"/>
      <c r="I222" s="206"/>
      <c r="J222" s="206"/>
      <c r="K222" s="206"/>
      <c r="L222" s="206"/>
      <c r="M222" s="206"/>
    </row>
    <row r="223" spans="1:13" ht="13.5" customHeight="1">
      <c r="A223" s="184">
        <v>254</v>
      </c>
      <c r="B223" s="348" t="s">
        <v>140</v>
      </c>
      <c r="C223" s="342">
        <v>180</v>
      </c>
      <c r="D223" s="205">
        <v>1.4</v>
      </c>
      <c r="E223" s="205">
        <v>0.02</v>
      </c>
      <c r="F223" s="205">
        <v>17.35</v>
      </c>
      <c r="G223" s="242">
        <v>75.18</v>
      </c>
      <c r="H223" s="254"/>
      <c r="I223" s="187">
        <v>0.01</v>
      </c>
      <c r="J223" s="187">
        <v>0.12</v>
      </c>
      <c r="K223" s="187">
        <v>0.03</v>
      </c>
      <c r="L223" s="187">
        <v>50.46</v>
      </c>
      <c r="M223" s="187">
        <v>0.08</v>
      </c>
    </row>
    <row r="224" spans="1:13" ht="0.75" customHeight="1">
      <c r="A224" s="185"/>
      <c r="B224" s="277"/>
      <c r="C224" s="343"/>
      <c r="D224" s="206"/>
      <c r="E224" s="206"/>
      <c r="F224" s="206"/>
      <c r="G224" s="244"/>
      <c r="H224" s="307"/>
      <c r="I224" s="240"/>
      <c r="J224" s="240"/>
      <c r="K224" s="240"/>
      <c r="L224" s="240"/>
      <c r="M224" s="240"/>
    </row>
    <row r="225" spans="1:13" ht="13.5" customHeight="1" hidden="1">
      <c r="A225" s="185"/>
      <c r="B225" s="277"/>
      <c r="C225" s="343"/>
      <c r="D225" s="206"/>
      <c r="E225" s="206"/>
      <c r="F225" s="206"/>
      <c r="G225" s="244"/>
      <c r="H225" s="307"/>
      <c r="I225" s="240"/>
      <c r="J225" s="240"/>
      <c r="K225" s="240"/>
      <c r="L225" s="240"/>
      <c r="M225" s="240"/>
    </row>
    <row r="226" spans="1:13" ht="12" customHeight="1" hidden="1">
      <c r="A226" s="186"/>
      <c r="B226" s="278"/>
      <c r="C226" s="344"/>
      <c r="D226" s="211"/>
      <c r="E226" s="211"/>
      <c r="F226" s="211"/>
      <c r="G226" s="308"/>
      <c r="H226" s="309"/>
      <c r="I226" s="261"/>
      <c r="J226" s="261"/>
      <c r="K226" s="261"/>
      <c r="L226" s="261"/>
      <c r="M226" s="261"/>
    </row>
    <row r="227" spans="1:13" ht="12" customHeight="1">
      <c r="A227" s="356">
        <v>496</v>
      </c>
      <c r="B227" s="336" t="s">
        <v>141</v>
      </c>
      <c r="C227" s="384" t="s">
        <v>118</v>
      </c>
      <c r="D227" s="205">
        <v>1.21</v>
      </c>
      <c r="E227" s="205">
        <v>11.3</v>
      </c>
      <c r="F227" s="205">
        <v>7.24</v>
      </c>
      <c r="G227" s="242">
        <v>119.9</v>
      </c>
      <c r="H227" s="254"/>
      <c r="I227" s="205">
        <v>0.02</v>
      </c>
      <c r="J227" s="205">
        <v>0</v>
      </c>
      <c r="K227" s="205">
        <v>0.02</v>
      </c>
      <c r="L227" s="205">
        <v>4.8</v>
      </c>
      <c r="M227" s="205">
        <v>0.19</v>
      </c>
    </row>
    <row r="228" spans="1:13" ht="12.75" customHeight="1" hidden="1">
      <c r="A228" s="357"/>
      <c r="B228" s="192"/>
      <c r="C228" s="385"/>
      <c r="D228" s="206"/>
      <c r="E228" s="206"/>
      <c r="F228" s="206"/>
      <c r="G228" s="244"/>
      <c r="H228" s="307"/>
      <c r="I228" s="206"/>
      <c r="J228" s="206"/>
      <c r="K228" s="206"/>
      <c r="L228" s="206"/>
      <c r="M228" s="206"/>
    </row>
    <row r="229" spans="1:13" ht="14.25" customHeight="1">
      <c r="A229" s="286" t="s">
        <v>20</v>
      </c>
      <c r="B229" s="287"/>
      <c r="C229" s="288"/>
      <c r="D229" s="69">
        <f>D220+D223+D227</f>
        <v>9.809999999999999</v>
      </c>
      <c r="E229" s="69">
        <f>SUM(E220:E228)</f>
        <v>21.52</v>
      </c>
      <c r="F229" s="69">
        <f>SUM(F220:F228)</f>
        <v>26.07</v>
      </c>
      <c r="G229" s="210">
        <f>SUM(G220:H228)</f>
        <v>291.18</v>
      </c>
      <c r="H229" s="233"/>
      <c r="I229" s="69">
        <f>SUM(I220:I228)</f>
        <v>0.07</v>
      </c>
      <c r="J229" s="69">
        <f>SUM(J220:J228)</f>
        <v>0.32</v>
      </c>
      <c r="K229" s="69">
        <f>SUM(K220:K228)</f>
        <v>0.28</v>
      </c>
      <c r="L229" s="69">
        <f>SUM(L220:L228)</f>
        <v>99.76</v>
      </c>
      <c r="M229" s="69">
        <f>SUM(M220:M228)</f>
        <v>1.31</v>
      </c>
    </row>
    <row r="230" spans="1:13" ht="14.25" customHeight="1">
      <c r="A230" s="286" t="s">
        <v>24</v>
      </c>
      <c r="B230" s="287"/>
      <c r="C230" s="288"/>
      <c r="D230" s="10"/>
      <c r="E230" s="10"/>
      <c r="F230" s="10"/>
      <c r="G230" s="98">
        <v>0.192</v>
      </c>
      <c r="H230" s="99"/>
      <c r="I230" s="11"/>
      <c r="J230" s="11"/>
      <c r="K230" s="11"/>
      <c r="L230" s="11"/>
      <c r="M230" s="11"/>
    </row>
    <row r="231" spans="1:13" ht="24.75" customHeight="1">
      <c r="A231" s="88"/>
      <c r="B231" s="87"/>
      <c r="C231" s="23" t="s">
        <v>48</v>
      </c>
      <c r="D231" s="8"/>
      <c r="E231" s="8"/>
      <c r="F231" s="8"/>
      <c r="G231" s="8"/>
      <c r="H231" s="37"/>
      <c r="I231" s="36"/>
      <c r="J231" s="36"/>
      <c r="K231" s="36"/>
      <c r="L231" s="36"/>
      <c r="M231" s="36"/>
    </row>
    <row r="232" spans="1:13" ht="14.25" customHeight="1">
      <c r="A232" s="60">
        <v>90</v>
      </c>
      <c r="B232" s="154" t="s">
        <v>142</v>
      </c>
      <c r="C232" s="154">
        <v>200</v>
      </c>
      <c r="D232" s="39">
        <v>0.6</v>
      </c>
      <c r="E232" s="39">
        <v>0.2</v>
      </c>
      <c r="F232" s="39">
        <v>15</v>
      </c>
      <c r="G232" s="310">
        <v>90</v>
      </c>
      <c r="H232" s="235"/>
      <c r="I232" s="39">
        <v>0.05</v>
      </c>
      <c r="J232" s="39">
        <v>6</v>
      </c>
      <c r="K232" s="39">
        <v>0.02</v>
      </c>
      <c r="L232" s="39">
        <v>30</v>
      </c>
      <c r="M232" s="39">
        <v>0.6</v>
      </c>
    </row>
    <row r="233" spans="1:13" ht="14.25" customHeight="1">
      <c r="A233" s="22"/>
      <c r="B233" s="263" t="s">
        <v>32</v>
      </c>
      <c r="C233" s="264"/>
      <c r="D233" s="40">
        <f>SUM(D232:D232)</f>
        <v>0.6</v>
      </c>
      <c r="E233" s="40">
        <f>SUM(E232:E232)</f>
        <v>0.2</v>
      </c>
      <c r="F233" s="40">
        <f>SUM(F232:F232)</f>
        <v>15</v>
      </c>
      <c r="G233" s="234">
        <f>SUM(G232:H232)</f>
        <v>90</v>
      </c>
      <c r="H233" s="311"/>
      <c r="I233" s="40">
        <f>SUM(I232:I232)</f>
        <v>0.05</v>
      </c>
      <c r="J233" s="40">
        <f>SUM(J232:J232)</f>
        <v>6</v>
      </c>
      <c r="K233" s="40">
        <f>SUM(K232:K232)</f>
        <v>0.02</v>
      </c>
      <c r="L233" s="40">
        <f>SUM(L232:L232)</f>
        <v>30</v>
      </c>
      <c r="M233" s="40">
        <f>SUM(M232:M232)</f>
        <v>0.6</v>
      </c>
    </row>
    <row r="234" spans="1:13" ht="14.25" customHeight="1">
      <c r="A234" s="262" t="s">
        <v>39</v>
      </c>
      <c r="B234" s="265"/>
      <c r="C234" s="265"/>
      <c r="D234" s="52"/>
      <c r="E234" s="52"/>
      <c r="F234" s="52"/>
      <c r="G234" s="83">
        <v>0.05</v>
      </c>
      <c r="H234" s="45"/>
      <c r="I234" s="76"/>
      <c r="J234" s="76"/>
      <c r="K234" s="76"/>
      <c r="L234" s="76"/>
      <c r="M234" s="76"/>
    </row>
    <row r="235" spans="1:13" ht="36" customHeight="1">
      <c r="A235" s="18"/>
      <c r="B235" s="17"/>
      <c r="C235" s="23" t="s">
        <v>49</v>
      </c>
      <c r="D235" s="8"/>
      <c r="E235" s="8"/>
      <c r="F235" s="8"/>
      <c r="G235" s="8"/>
      <c r="H235" s="17"/>
      <c r="I235" s="17"/>
      <c r="J235" s="17"/>
      <c r="K235" s="17"/>
      <c r="L235" s="17"/>
      <c r="M235" s="17"/>
    </row>
    <row r="236" spans="1:13" ht="12.75" customHeight="1">
      <c r="A236" s="184">
        <v>38</v>
      </c>
      <c r="B236" s="386" t="s">
        <v>224</v>
      </c>
      <c r="C236" s="386">
        <v>30</v>
      </c>
      <c r="D236" s="187">
        <v>0.7</v>
      </c>
      <c r="E236" s="187">
        <v>5.4</v>
      </c>
      <c r="F236" s="187">
        <v>2.8</v>
      </c>
      <c r="G236" s="296">
        <v>63.09</v>
      </c>
      <c r="H236" s="312"/>
      <c r="I236" s="187">
        <v>0.01</v>
      </c>
      <c r="J236" s="187">
        <v>2.73</v>
      </c>
      <c r="K236" s="187">
        <v>0.02</v>
      </c>
      <c r="L236" s="187">
        <v>17.27</v>
      </c>
      <c r="M236" s="187">
        <v>0.64</v>
      </c>
    </row>
    <row r="237" spans="1:13" ht="0.75" customHeight="1">
      <c r="A237" s="249"/>
      <c r="B237" s="387"/>
      <c r="C237" s="387"/>
      <c r="D237" s="260"/>
      <c r="E237" s="260"/>
      <c r="F237" s="260"/>
      <c r="G237" s="317"/>
      <c r="H237" s="313"/>
      <c r="I237" s="260"/>
      <c r="J237" s="260"/>
      <c r="K237" s="260"/>
      <c r="L237" s="260"/>
      <c r="M237" s="260"/>
    </row>
    <row r="238" spans="1:13" ht="12.75" customHeight="1" hidden="1">
      <c r="A238" s="250"/>
      <c r="B238" s="388"/>
      <c r="C238" s="388"/>
      <c r="D238" s="241"/>
      <c r="E238" s="241"/>
      <c r="F238" s="241"/>
      <c r="G238" s="305"/>
      <c r="H238" s="306"/>
      <c r="I238" s="241"/>
      <c r="J238" s="241"/>
      <c r="K238" s="241"/>
      <c r="L238" s="241"/>
      <c r="M238" s="241"/>
    </row>
    <row r="239" spans="1:13" ht="13.5" customHeight="1">
      <c r="A239" s="184">
        <v>75</v>
      </c>
      <c r="B239" s="381" t="s">
        <v>143</v>
      </c>
      <c r="C239" s="190">
        <v>150</v>
      </c>
      <c r="D239" s="225">
        <v>3.47</v>
      </c>
      <c r="E239" s="225">
        <v>4.8</v>
      </c>
      <c r="F239" s="225">
        <v>13.2</v>
      </c>
      <c r="G239" s="212">
        <v>109.08</v>
      </c>
      <c r="H239" s="213"/>
      <c r="I239" s="205">
        <v>0.03</v>
      </c>
      <c r="J239" s="205">
        <v>1.71</v>
      </c>
      <c r="K239" s="205">
        <v>0.03</v>
      </c>
      <c r="L239" s="205">
        <v>11.28</v>
      </c>
      <c r="M239" s="205">
        <v>0.47</v>
      </c>
    </row>
    <row r="240" spans="1:13" ht="2.25" customHeight="1">
      <c r="A240" s="185"/>
      <c r="B240" s="382"/>
      <c r="C240" s="413"/>
      <c r="D240" s="226"/>
      <c r="E240" s="226"/>
      <c r="F240" s="226"/>
      <c r="G240" s="214"/>
      <c r="H240" s="215"/>
      <c r="I240" s="206"/>
      <c r="J240" s="206"/>
      <c r="K240" s="206"/>
      <c r="L240" s="206"/>
      <c r="M240" s="206"/>
    </row>
    <row r="241" spans="1:13" ht="12.75" customHeight="1" hidden="1">
      <c r="A241" s="185"/>
      <c r="B241" s="382"/>
      <c r="C241" s="413"/>
      <c r="D241" s="226"/>
      <c r="E241" s="226"/>
      <c r="F241" s="226"/>
      <c r="G241" s="214"/>
      <c r="H241" s="215"/>
      <c r="I241" s="206"/>
      <c r="J241" s="206"/>
      <c r="K241" s="206"/>
      <c r="L241" s="206"/>
      <c r="M241" s="206"/>
    </row>
    <row r="242" spans="1:13" ht="12.75" customHeight="1" hidden="1">
      <c r="A242" s="185"/>
      <c r="B242" s="382"/>
      <c r="C242" s="413"/>
      <c r="D242" s="226"/>
      <c r="E242" s="226"/>
      <c r="F242" s="226"/>
      <c r="G242" s="214"/>
      <c r="H242" s="215"/>
      <c r="I242" s="206"/>
      <c r="J242" s="206"/>
      <c r="K242" s="206"/>
      <c r="L242" s="206"/>
      <c r="M242" s="206"/>
    </row>
    <row r="243" spans="1:13" ht="12.75" customHeight="1" hidden="1">
      <c r="A243" s="185"/>
      <c r="B243" s="382"/>
      <c r="C243" s="413"/>
      <c r="D243" s="226"/>
      <c r="E243" s="226"/>
      <c r="F243" s="226"/>
      <c r="G243" s="214"/>
      <c r="H243" s="215"/>
      <c r="I243" s="206"/>
      <c r="J243" s="206"/>
      <c r="K243" s="206"/>
      <c r="L243" s="206"/>
      <c r="M243" s="206"/>
    </row>
    <row r="244" spans="1:13" ht="14.25" customHeight="1" hidden="1">
      <c r="A244" s="185"/>
      <c r="B244" s="382"/>
      <c r="C244" s="413"/>
      <c r="D244" s="226"/>
      <c r="E244" s="226"/>
      <c r="F244" s="226"/>
      <c r="G244" s="214"/>
      <c r="H244" s="215"/>
      <c r="I244" s="206"/>
      <c r="J244" s="206"/>
      <c r="K244" s="206"/>
      <c r="L244" s="206"/>
      <c r="M244" s="206"/>
    </row>
    <row r="245" spans="1:13" ht="14.25" customHeight="1" hidden="1">
      <c r="A245" s="185"/>
      <c r="B245" s="382"/>
      <c r="C245" s="413"/>
      <c r="D245" s="226"/>
      <c r="E245" s="226"/>
      <c r="F245" s="226"/>
      <c r="G245" s="214"/>
      <c r="H245" s="215"/>
      <c r="I245" s="206"/>
      <c r="J245" s="206"/>
      <c r="K245" s="206"/>
      <c r="L245" s="206"/>
      <c r="M245" s="206"/>
    </row>
    <row r="246" spans="1:13" ht="13.5" customHeight="1" hidden="1">
      <c r="A246" s="185"/>
      <c r="B246" s="382"/>
      <c r="C246" s="413"/>
      <c r="D246" s="226"/>
      <c r="E246" s="226"/>
      <c r="F246" s="226"/>
      <c r="G246" s="214"/>
      <c r="H246" s="215"/>
      <c r="I246" s="206"/>
      <c r="J246" s="206"/>
      <c r="K246" s="206"/>
      <c r="L246" s="206"/>
      <c r="M246" s="206"/>
    </row>
    <row r="247" spans="1:13" ht="12.75" customHeight="1" hidden="1">
      <c r="A247" s="186"/>
      <c r="B247" s="383"/>
      <c r="C247" s="390"/>
      <c r="D247" s="227"/>
      <c r="E247" s="227"/>
      <c r="F247" s="227"/>
      <c r="G247" s="216"/>
      <c r="H247" s="217"/>
      <c r="I247" s="211"/>
      <c r="J247" s="211"/>
      <c r="K247" s="211"/>
      <c r="L247" s="211"/>
      <c r="M247" s="211"/>
    </row>
    <row r="248" spans="1:13" ht="12.75" customHeight="1">
      <c r="A248" s="184">
        <v>268</v>
      </c>
      <c r="B248" s="348" t="s">
        <v>144</v>
      </c>
      <c r="C248" s="342">
        <v>50</v>
      </c>
      <c r="D248" s="205">
        <v>8.93</v>
      </c>
      <c r="E248" s="205">
        <v>9.97</v>
      </c>
      <c r="F248" s="205">
        <v>6.91</v>
      </c>
      <c r="G248" s="242">
        <v>112.1</v>
      </c>
      <c r="H248" s="254"/>
      <c r="I248" s="205">
        <v>0.04</v>
      </c>
      <c r="J248" s="205">
        <v>0</v>
      </c>
      <c r="K248" s="205">
        <v>0.04</v>
      </c>
      <c r="L248" s="205">
        <v>5.92</v>
      </c>
      <c r="M248" s="205">
        <v>0.6</v>
      </c>
    </row>
    <row r="249" spans="1:13" ht="0.75" customHeight="1">
      <c r="A249" s="185"/>
      <c r="B249" s="277"/>
      <c r="C249" s="343"/>
      <c r="D249" s="206"/>
      <c r="E249" s="206"/>
      <c r="F249" s="206"/>
      <c r="G249" s="244"/>
      <c r="H249" s="307"/>
      <c r="I249" s="206"/>
      <c r="J249" s="206"/>
      <c r="K249" s="206"/>
      <c r="L249" s="206"/>
      <c r="M249" s="206"/>
    </row>
    <row r="250" spans="1:13" ht="12.75" customHeight="1" hidden="1">
      <c r="A250" s="185"/>
      <c r="B250" s="277"/>
      <c r="C250" s="343"/>
      <c r="D250" s="206"/>
      <c r="E250" s="206"/>
      <c r="F250" s="206"/>
      <c r="G250" s="244"/>
      <c r="H250" s="307"/>
      <c r="I250" s="206"/>
      <c r="J250" s="206"/>
      <c r="K250" s="206"/>
      <c r="L250" s="206"/>
      <c r="M250" s="206"/>
    </row>
    <row r="251" spans="1:13" ht="13.5" customHeight="1" hidden="1">
      <c r="A251" s="185"/>
      <c r="B251" s="278"/>
      <c r="C251" s="344"/>
      <c r="D251" s="206"/>
      <c r="E251" s="206"/>
      <c r="F251" s="206"/>
      <c r="G251" s="244"/>
      <c r="H251" s="307"/>
      <c r="I251" s="206"/>
      <c r="J251" s="206"/>
      <c r="K251" s="206"/>
      <c r="L251" s="206"/>
      <c r="M251" s="206"/>
    </row>
    <row r="252" spans="1:13" ht="12" customHeight="1">
      <c r="A252" s="184">
        <v>310</v>
      </c>
      <c r="B252" s="336" t="s">
        <v>145</v>
      </c>
      <c r="C252" s="367">
        <v>100</v>
      </c>
      <c r="D252" s="225">
        <v>1.68</v>
      </c>
      <c r="E252" s="225">
        <v>5.6</v>
      </c>
      <c r="F252" s="225">
        <v>7.28</v>
      </c>
      <c r="G252" s="212">
        <v>86.37</v>
      </c>
      <c r="H252" s="213"/>
      <c r="I252" s="205">
        <v>0.03</v>
      </c>
      <c r="J252" s="205">
        <v>3</v>
      </c>
      <c r="K252" s="205">
        <v>0.03</v>
      </c>
      <c r="L252" s="205">
        <v>57.2</v>
      </c>
      <c r="M252" s="205">
        <v>0.68</v>
      </c>
    </row>
    <row r="253" spans="1:13" ht="3" customHeight="1">
      <c r="A253" s="186"/>
      <c r="B253" s="192"/>
      <c r="C253" s="369"/>
      <c r="D253" s="227"/>
      <c r="E253" s="227"/>
      <c r="F253" s="227"/>
      <c r="G253" s="216"/>
      <c r="H253" s="217"/>
      <c r="I253" s="211"/>
      <c r="J253" s="211"/>
      <c r="K253" s="211"/>
      <c r="L253" s="211"/>
      <c r="M253" s="211"/>
    </row>
    <row r="254" spans="1:13" ht="14.25" customHeight="1">
      <c r="A254" s="184">
        <v>382</v>
      </c>
      <c r="B254" s="381" t="s">
        <v>100</v>
      </c>
      <c r="C254" s="190">
        <v>100</v>
      </c>
      <c r="D254" s="225">
        <v>0</v>
      </c>
      <c r="E254" s="225">
        <v>0</v>
      </c>
      <c r="F254" s="225">
        <v>11.44</v>
      </c>
      <c r="G254" s="212">
        <v>45.76</v>
      </c>
      <c r="H254" s="213"/>
      <c r="I254" s="205">
        <v>0</v>
      </c>
      <c r="J254" s="205">
        <v>0</v>
      </c>
      <c r="K254" s="205">
        <v>0</v>
      </c>
      <c r="L254" s="205">
        <v>1.42</v>
      </c>
      <c r="M254" s="205">
        <v>0.54</v>
      </c>
    </row>
    <row r="255" spans="1:13" ht="0.75" customHeight="1">
      <c r="A255" s="218"/>
      <c r="B255" s="383"/>
      <c r="C255" s="390"/>
      <c r="D255" s="227"/>
      <c r="E255" s="227"/>
      <c r="F255" s="227"/>
      <c r="G255" s="216"/>
      <c r="H255" s="217"/>
      <c r="I255" s="211"/>
      <c r="J255" s="211"/>
      <c r="K255" s="211"/>
      <c r="L255" s="211"/>
      <c r="M255" s="211"/>
    </row>
    <row r="256" spans="1:13" ht="12.75" customHeight="1">
      <c r="A256" s="22"/>
      <c r="B256" s="108" t="s">
        <v>102</v>
      </c>
      <c r="C256" s="145">
        <v>15</v>
      </c>
      <c r="D256" s="61">
        <v>2.8</v>
      </c>
      <c r="E256" s="61">
        <v>0.55</v>
      </c>
      <c r="F256" s="64">
        <v>21.65</v>
      </c>
      <c r="G256" s="291">
        <v>99.5</v>
      </c>
      <c r="H256" s="292"/>
      <c r="I256" s="62">
        <v>0.11</v>
      </c>
      <c r="J256" s="63"/>
      <c r="K256" s="63"/>
      <c r="L256" s="63">
        <v>34</v>
      </c>
      <c r="M256" s="63">
        <v>2.3</v>
      </c>
    </row>
    <row r="257" spans="1:13" ht="14.25" customHeight="1">
      <c r="A257" s="19"/>
      <c r="B257" s="108" t="s">
        <v>101</v>
      </c>
      <c r="C257" s="146">
        <v>10</v>
      </c>
      <c r="D257" s="63">
        <v>4.05</v>
      </c>
      <c r="E257" s="63">
        <v>0.6</v>
      </c>
      <c r="F257" s="63">
        <v>21</v>
      </c>
      <c r="G257" s="198">
        <v>101.5</v>
      </c>
      <c r="H257" s="199"/>
      <c r="I257" s="63">
        <v>0.21</v>
      </c>
      <c r="J257" s="63"/>
      <c r="K257" s="63"/>
      <c r="L257" s="63">
        <v>3.7</v>
      </c>
      <c r="M257" s="63">
        <v>2.8</v>
      </c>
    </row>
    <row r="258" spans="1:13" ht="14.25" customHeight="1">
      <c r="A258" s="294" t="s">
        <v>18</v>
      </c>
      <c r="B258" s="295"/>
      <c r="C258" s="288"/>
      <c r="D258" s="69">
        <f>SUM(D236:D257)</f>
        <v>21.63</v>
      </c>
      <c r="E258" s="69">
        <f>SUM(E236:E257)</f>
        <v>26.920000000000005</v>
      </c>
      <c r="F258" s="69">
        <f>SUM(F236:F257)</f>
        <v>84.28</v>
      </c>
      <c r="G258" s="210">
        <f>SUM(G236:G257)</f>
        <v>617.4</v>
      </c>
      <c r="H258" s="233"/>
      <c r="I258" s="69">
        <f>SUM(I236:I257)</f>
        <v>0.43</v>
      </c>
      <c r="J258" s="69">
        <f>SUM(J236:J257)</f>
        <v>7.4399999999999995</v>
      </c>
      <c r="K258" s="69">
        <f>SUM(K236:K257)</f>
        <v>0.12</v>
      </c>
      <c r="L258" s="69">
        <f>SUM(L236:L257)</f>
        <v>130.79</v>
      </c>
      <c r="M258" s="69">
        <f>SUM(M236:M257)</f>
        <v>8.030000000000001</v>
      </c>
    </row>
    <row r="259" spans="1:13" ht="15" customHeight="1">
      <c r="A259" s="294" t="s">
        <v>25</v>
      </c>
      <c r="B259" s="295"/>
      <c r="C259" s="288"/>
      <c r="D259" s="26"/>
      <c r="E259" s="26"/>
      <c r="F259" s="26"/>
      <c r="G259" s="98">
        <v>0.368</v>
      </c>
      <c r="H259" s="100"/>
      <c r="I259" s="101"/>
      <c r="J259" s="101"/>
      <c r="K259" s="101"/>
      <c r="L259" s="101"/>
      <c r="M259" s="101"/>
    </row>
    <row r="260" spans="1:13" ht="27" customHeight="1">
      <c r="A260" s="28"/>
      <c r="B260" s="21"/>
      <c r="C260" s="289" t="s">
        <v>50</v>
      </c>
      <c r="D260" s="290"/>
      <c r="E260" s="290"/>
      <c r="F260" s="290"/>
      <c r="G260" s="290"/>
      <c r="H260" s="21"/>
      <c r="I260" s="21"/>
      <c r="J260" s="21"/>
      <c r="K260" s="21"/>
      <c r="L260" s="21"/>
      <c r="M260" s="21"/>
    </row>
    <row r="261" spans="1:13" ht="13.5" customHeight="1">
      <c r="A261" s="184">
        <v>145</v>
      </c>
      <c r="B261" s="372" t="s">
        <v>146</v>
      </c>
      <c r="C261" s="372">
        <v>20</v>
      </c>
      <c r="D261" s="187">
        <v>1.35</v>
      </c>
      <c r="E261" s="187">
        <v>1.81</v>
      </c>
      <c r="F261" s="187">
        <v>25.05</v>
      </c>
      <c r="G261" s="242">
        <v>105.3</v>
      </c>
      <c r="H261" s="254"/>
      <c r="I261" s="187">
        <v>0.05</v>
      </c>
      <c r="J261" s="187">
        <v>8.69</v>
      </c>
      <c r="K261" s="187">
        <v>0.04</v>
      </c>
      <c r="L261" s="187">
        <v>32.05</v>
      </c>
      <c r="M261" s="187">
        <v>2.56</v>
      </c>
    </row>
    <row r="262" spans="1:13" ht="4.5" customHeight="1" hidden="1">
      <c r="A262" s="249"/>
      <c r="B262" s="373"/>
      <c r="C262" s="373"/>
      <c r="D262" s="260"/>
      <c r="E262" s="260"/>
      <c r="F262" s="260"/>
      <c r="G262" s="244"/>
      <c r="H262" s="307"/>
      <c r="I262" s="260"/>
      <c r="J262" s="260"/>
      <c r="K262" s="260"/>
      <c r="L262" s="260"/>
      <c r="M262" s="260"/>
    </row>
    <row r="263" spans="1:13" ht="14.25" customHeight="1" hidden="1">
      <c r="A263" s="249"/>
      <c r="B263" s="373"/>
      <c r="C263" s="373"/>
      <c r="D263" s="260"/>
      <c r="E263" s="260"/>
      <c r="F263" s="260"/>
      <c r="G263" s="244"/>
      <c r="H263" s="307"/>
      <c r="I263" s="260"/>
      <c r="J263" s="260"/>
      <c r="K263" s="260"/>
      <c r="L263" s="260"/>
      <c r="M263" s="260"/>
    </row>
    <row r="264" spans="1:13" ht="14.25" customHeight="1" hidden="1">
      <c r="A264" s="250"/>
      <c r="B264" s="374"/>
      <c r="C264" s="374"/>
      <c r="D264" s="241"/>
      <c r="E264" s="241"/>
      <c r="F264" s="241"/>
      <c r="G264" s="308"/>
      <c r="H264" s="309"/>
      <c r="I264" s="241"/>
      <c r="J264" s="241"/>
      <c r="K264" s="241"/>
      <c r="L264" s="241"/>
      <c r="M264" s="241"/>
    </row>
    <row r="265" spans="1:13" ht="14.25" customHeight="1">
      <c r="A265" s="184">
        <v>394</v>
      </c>
      <c r="B265" s="375" t="s">
        <v>126</v>
      </c>
      <c r="C265" s="378">
        <v>180</v>
      </c>
      <c r="D265" s="205">
        <v>1.36</v>
      </c>
      <c r="E265" s="205">
        <v>0</v>
      </c>
      <c r="F265" s="187">
        <v>29.02</v>
      </c>
      <c r="G265" s="242">
        <v>121.52</v>
      </c>
      <c r="H265" s="243"/>
      <c r="I265" s="205">
        <v>0</v>
      </c>
      <c r="J265" s="205">
        <v>0</v>
      </c>
      <c r="K265" s="205">
        <v>0</v>
      </c>
      <c r="L265" s="205">
        <v>0.68</v>
      </c>
      <c r="M265" s="205">
        <v>0.1</v>
      </c>
    </row>
    <row r="266" spans="1:13" ht="0.75" customHeight="1">
      <c r="A266" s="236"/>
      <c r="B266" s="376"/>
      <c r="C266" s="379"/>
      <c r="D266" s="206"/>
      <c r="E266" s="206"/>
      <c r="F266" s="240"/>
      <c r="G266" s="244"/>
      <c r="H266" s="245"/>
      <c r="I266" s="206"/>
      <c r="J266" s="206"/>
      <c r="K266" s="206"/>
      <c r="L266" s="206"/>
      <c r="M266" s="206"/>
    </row>
    <row r="267" spans="1:13" ht="13.5" customHeight="1" hidden="1">
      <c r="A267" s="237"/>
      <c r="B267" s="377"/>
      <c r="C267" s="380"/>
      <c r="D267" s="207"/>
      <c r="E267" s="207"/>
      <c r="F267" s="241"/>
      <c r="G267" s="246"/>
      <c r="H267" s="247"/>
      <c r="I267" s="207"/>
      <c r="J267" s="207"/>
      <c r="K267" s="207"/>
      <c r="L267" s="207"/>
      <c r="M267" s="207"/>
    </row>
    <row r="268" spans="1:13" ht="13.5" customHeight="1">
      <c r="A268" s="200" t="s">
        <v>34</v>
      </c>
      <c r="B268" s="201"/>
      <c r="C268" s="202"/>
      <c r="D268" s="65">
        <f>SUM(D261:D267)</f>
        <v>2.71</v>
      </c>
      <c r="E268" s="65">
        <f>SUM(E261:E267)</f>
        <v>1.81</v>
      </c>
      <c r="F268" s="65">
        <f>SUM(F261:F267)</f>
        <v>54.07</v>
      </c>
      <c r="G268" s="203">
        <f>SUM(G261:G267)</f>
        <v>226.82</v>
      </c>
      <c r="H268" s="318"/>
      <c r="I268" s="65">
        <f>SUM(I261:I267)</f>
        <v>0.05</v>
      </c>
      <c r="J268" s="65">
        <f>SUM(J261:J267)</f>
        <v>8.69</v>
      </c>
      <c r="K268" s="65">
        <f>SUM(K261:K267)</f>
        <v>0.04</v>
      </c>
      <c r="L268" s="65">
        <f>SUM(L261:L267)</f>
        <v>32.73</v>
      </c>
      <c r="M268" s="65">
        <f>SUM(M261:M267)</f>
        <v>2.66</v>
      </c>
    </row>
    <row r="269" spans="1:13" ht="14.25" customHeight="1">
      <c r="A269" s="200" t="s">
        <v>36</v>
      </c>
      <c r="B269" s="201"/>
      <c r="C269" s="202"/>
      <c r="D269" s="26"/>
      <c r="E269" s="26"/>
      <c r="F269" s="27"/>
      <c r="G269" s="80">
        <v>0.14</v>
      </c>
      <c r="H269" s="100"/>
      <c r="I269" s="11"/>
      <c r="J269" s="11"/>
      <c r="K269" s="11"/>
      <c r="L269" s="11"/>
      <c r="M269" s="11"/>
    </row>
    <row r="270" spans="1:13" ht="25.5" customHeight="1">
      <c r="A270" s="71"/>
      <c r="B270" s="71"/>
      <c r="C270" s="228" t="s">
        <v>79</v>
      </c>
      <c r="D270" s="229"/>
      <c r="E270" s="229"/>
      <c r="F270" s="229"/>
      <c r="G270" s="229"/>
      <c r="H270" s="118"/>
      <c r="I270" s="72"/>
      <c r="J270" s="72"/>
      <c r="K270" s="72"/>
      <c r="L270" s="72"/>
      <c r="M270" s="72"/>
    </row>
    <row r="271" spans="1:13" ht="32.25" customHeight="1">
      <c r="A271" s="230">
        <v>204</v>
      </c>
      <c r="B271" s="410" t="s">
        <v>147</v>
      </c>
      <c r="C271" s="410" t="s">
        <v>169</v>
      </c>
      <c r="D271" s="225">
        <v>10.91</v>
      </c>
      <c r="E271" s="225">
        <v>2.99</v>
      </c>
      <c r="F271" s="225">
        <v>19.28</v>
      </c>
      <c r="G271" s="212">
        <v>119.2</v>
      </c>
      <c r="H271" s="213"/>
      <c r="I271" s="205">
        <v>0.08</v>
      </c>
      <c r="J271" s="205">
        <v>0.13</v>
      </c>
      <c r="K271" s="205">
        <v>0.14</v>
      </c>
      <c r="L271" s="205">
        <v>51.24</v>
      </c>
      <c r="M271" s="205">
        <v>0.62</v>
      </c>
    </row>
    <row r="272" spans="1:13" ht="30" customHeight="1" hidden="1">
      <c r="A272" s="231"/>
      <c r="B272" s="411"/>
      <c r="C272" s="411"/>
      <c r="D272" s="226"/>
      <c r="E272" s="226"/>
      <c r="F272" s="226"/>
      <c r="G272" s="214"/>
      <c r="H272" s="215"/>
      <c r="I272" s="206"/>
      <c r="J272" s="206"/>
      <c r="K272" s="206"/>
      <c r="L272" s="206"/>
      <c r="M272" s="206"/>
    </row>
    <row r="273" spans="1:13" ht="30" customHeight="1" hidden="1">
      <c r="A273" s="231"/>
      <c r="B273" s="411"/>
      <c r="C273" s="411"/>
      <c r="D273" s="226"/>
      <c r="E273" s="226"/>
      <c r="F273" s="226"/>
      <c r="G273" s="214"/>
      <c r="H273" s="215"/>
      <c r="I273" s="206"/>
      <c r="J273" s="206"/>
      <c r="K273" s="206"/>
      <c r="L273" s="206"/>
      <c r="M273" s="206"/>
    </row>
    <row r="274" spans="1:13" ht="30" customHeight="1" hidden="1">
      <c r="A274" s="231"/>
      <c r="B274" s="411"/>
      <c r="C274" s="411"/>
      <c r="D274" s="226"/>
      <c r="E274" s="226"/>
      <c r="F274" s="226"/>
      <c r="G274" s="214"/>
      <c r="H274" s="215"/>
      <c r="I274" s="206"/>
      <c r="J274" s="206"/>
      <c r="K274" s="206"/>
      <c r="L274" s="206"/>
      <c r="M274" s="206"/>
    </row>
    <row r="275" spans="1:13" ht="30" customHeight="1" hidden="1">
      <c r="A275" s="231"/>
      <c r="B275" s="411"/>
      <c r="C275" s="411"/>
      <c r="D275" s="226"/>
      <c r="E275" s="226"/>
      <c r="F275" s="226"/>
      <c r="G275" s="214"/>
      <c r="H275" s="215"/>
      <c r="I275" s="206"/>
      <c r="J275" s="206"/>
      <c r="K275" s="206"/>
      <c r="L275" s="206"/>
      <c r="M275" s="206"/>
    </row>
    <row r="276" spans="1:13" ht="30" customHeight="1" hidden="1">
      <c r="A276" s="231"/>
      <c r="B276" s="412"/>
      <c r="C276" s="412"/>
      <c r="D276" s="226"/>
      <c r="E276" s="226"/>
      <c r="F276" s="226"/>
      <c r="G276" s="214"/>
      <c r="H276" s="215"/>
      <c r="I276" s="206"/>
      <c r="J276" s="206"/>
      <c r="K276" s="206"/>
      <c r="L276" s="206"/>
      <c r="M276" s="206"/>
    </row>
    <row r="277" spans="1:13" ht="14.25" customHeight="1">
      <c r="A277" s="184">
        <v>399</v>
      </c>
      <c r="B277" s="375" t="s">
        <v>130</v>
      </c>
      <c r="C277" s="375">
        <v>210</v>
      </c>
      <c r="D277" s="225">
        <v>0.56</v>
      </c>
      <c r="E277" s="225">
        <v>0</v>
      </c>
      <c r="F277" s="225">
        <v>27.4</v>
      </c>
      <c r="G277" s="212">
        <v>25</v>
      </c>
      <c r="H277" s="213"/>
      <c r="I277" s="205">
        <v>0.01</v>
      </c>
      <c r="J277" s="205">
        <v>0.15</v>
      </c>
      <c r="K277" s="205">
        <v>0.01</v>
      </c>
      <c r="L277" s="205">
        <v>56.37</v>
      </c>
      <c r="M277" s="205">
        <v>1.58</v>
      </c>
    </row>
    <row r="278" spans="1:13" ht="15" customHeight="1" hidden="1">
      <c r="A278" s="185"/>
      <c r="B278" s="376"/>
      <c r="C278" s="376"/>
      <c r="D278" s="226"/>
      <c r="E278" s="226"/>
      <c r="F278" s="226"/>
      <c r="G278" s="214"/>
      <c r="H278" s="215"/>
      <c r="I278" s="206"/>
      <c r="J278" s="206"/>
      <c r="K278" s="206"/>
      <c r="L278" s="206"/>
      <c r="M278" s="206"/>
    </row>
    <row r="279" spans="1:13" ht="15" customHeight="1" hidden="1">
      <c r="A279" s="218"/>
      <c r="B279" s="376"/>
      <c r="C279" s="377"/>
      <c r="D279" s="227"/>
      <c r="E279" s="227"/>
      <c r="F279" s="227"/>
      <c r="G279" s="216"/>
      <c r="H279" s="217"/>
      <c r="I279" s="211"/>
      <c r="J279" s="211"/>
      <c r="K279" s="211"/>
      <c r="L279" s="211"/>
      <c r="M279" s="211"/>
    </row>
    <row r="280" spans="1:13" ht="12.75">
      <c r="A280" s="19"/>
      <c r="B280" s="108" t="s">
        <v>101</v>
      </c>
      <c r="C280" s="146">
        <v>60</v>
      </c>
      <c r="D280" s="63">
        <v>4.05</v>
      </c>
      <c r="E280" s="63">
        <v>0.6</v>
      </c>
      <c r="F280" s="63">
        <v>21</v>
      </c>
      <c r="G280" s="198">
        <v>101.5</v>
      </c>
      <c r="H280" s="199"/>
      <c r="I280" s="63">
        <v>0.21</v>
      </c>
      <c r="J280" s="63"/>
      <c r="K280" s="63"/>
      <c r="L280" s="63">
        <v>3.7</v>
      </c>
      <c r="M280" s="63">
        <v>2.8</v>
      </c>
    </row>
    <row r="281" spans="1:13" ht="12.75">
      <c r="A281" s="200" t="s">
        <v>76</v>
      </c>
      <c r="B281" s="201"/>
      <c r="C281" s="202"/>
      <c r="D281" s="65">
        <f>SUM(D271:D280)</f>
        <v>15.52</v>
      </c>
      <c r="E281" s="65">
        <f>SUM(E271:E280)</f>
        <v>3.5900000000000003</v>
      </c>
      <c r="F281" s="65">
        <f>SUM(F271:F280)</f>
        <v>67.68</v>
      </c>
      <c r="G281" s="203">
        <f>SUM(G271:H280)</f>
        <v>245.7</v>
      </c>
      <c r="H281" s="204"/>
      <c r="I281" s="66">
        <f>SUM(I271:I280)</f>
        <v>0.3</v>
      </c>
      <c r="J281" s="66">
        <f>SUM(J271:J280)</f>
        <v>0.28</v>
      </c>
      <c r="K281" s="66">
        <f>SUM(K271:K280)</f>
        <v>0.15000000000000002</v>
      </c>
      <c r="L281" s="66">
        <f>SUM(L271:L280)</f>
        <v>111.31</v>
      </c>
      <c r="M281" s="65">
        <f>SUM(M271:M280)</f>
        <v>5</v>
      </c>
    </row>
    <row r="282" spans="1:13" ht="12.75">
      <c r="A282" s="200" t="s">
        <v>77</v>
      </c>
      <c r="B282" s="201"/>
      <c r="C282" s="201"/>
      <c r="D282" s="26"/>
      <c r="E282" s="26"/>
      <c r="F282" s="26"/>
      <c r="G282" s="121">
        <v>0.2</v>
      </c>
      <c r="H282" s="38"/>
      <c r="I282" s="78"/>
      <c r="J282" s="78"/>
      <c r="K282" s="78"/>
      <c r="L282" s="78"/>
      <c r="M282" s="78"/>
    </row>
    <row r="283" spans="1:13" ht="12.75">
      <c r="A283" s="200" t="s">
        <v>35</v>
      </c>
      <c r="B283" s="201"/>
      <c r="C283" s="202"/>
      <c r="D283" s="69">
        <f>D223+D227+D257+D269+D281</f>
        <v>22.18</v>
      </c>
      <c r="E283" s="69">
        <f>E223+E227+E257+E269+E281</f>
        <v>15.51</v>
      </c>
      <c r="F283" s="69">
        <f>F223+F227+F257+F269+F281</f>
        <v>113.27000000000001</v>
      </c>
      <c r="G283" s="210">
        <f>G229+G233+G258+G268+G281</f>
        <v>1471.1</v>
      </c>
      <c r="H283" s="199"/>
      <c r="I283" s="70">
        <f>I223+I227+I257+I269+I281</f>
        <v>0.54</v>
      </c>
      <c r="J283" s="70">
        <f>J223+J227+J257+J269+J281</f>
        <v>0.4</v>
      </c>
      <c r="K283" s="70">
        <f>K223+K227+K257+K269+K281</f>
        <v>0.2</v>
      </c>
      <c r="L283" s="70">
        <f>L223+L227+L257+L269+L281</f>
        <v>170.27</v>
      </c>
      <c r="M283" s="69">
        <f>M223+M227+M257+M269+M281</f>
        <v>8.07</v>
      </c>
    </row>
    <row r="284" spans="1:13" ht="30" customHeight="1">
      <c r="A284" s="28"/>
      <c r="B284" s="21"/>
      <c r="C284" s="75" t="s">
        <v>51</v>
      </c>
      <c r="D284" s="8"/>
      <c r="E284" s="24"/>
      <c r="F284" s="24"/>
      <c r="G284" s="24"/>
      <c r="H284" s="21"/>
      <c r="I284" s="21"/>
      <c r="J284" s="21"/>
      <c r="K284" s="21"/>
      <c r="L284" s="21"/>
      <c r="M284" s="21"/>
    </row>
    <row r="285" spans="1:13" ht="10.5" customHeight="1">
      <c r="A285" s="28"/>
      <c r="B285" s="21"/>
      <c r="C285" s="23"/>
      <c r="D285" s="8"/>
      <c r="E285" s="24"/>
      <c r="F285" s="24"/>
      <c r="G285" s="24"/>
      <c r="H285" s="21"/>
      <c r="I285" s="21"/>
      <c r="J285" s="21"/>
      <c r="K285" s="21"/>
      <c r="L285" s="21"/>
      <c r="M285" s="21"/>
    </row>
    <row r="286" spans="1:13" ht="12.75" customHeight="1">
      <c r="A286" s="184">
        <v>165</v>
      </c>
      <c r="B286" s="219" t="s">
        <v>155</v>
      </c>
      <c r="C286" s="361">
        <v>150</v>
      </c>
      <c r="D286" s="205">
        <v>6.04</v>
      </c>
      <c r="E286" s="205">
        <v>5.5</v>
      </c>
      <c r="F286" s="205">
        <v>31.32</v>
      </c>
      <c r="G286" s="242">
        <v>98.94</v>
      </c>
      <c r="H286" s="254"/>
      <c r="I286" s="187">
        <v>0.14</v>
      </c>
      <c r="J286" s="187">
        <v>0.28</v>
      </c>
      <c r="K286" s="187">
        <v>0.12</v>
      </c>
      <c r="L286" s="187">
        <v>111.18</v>
      </c>
      <c r="M286" s="187">
        <v>1.32</v>
      </c>
    </row>
    <row r="287" spans="1:13" ht="4.5" customHeight="1">
      <c r="A287" s="185"/>
      <c r="B287" s="220"/>
      <c r="C287" s="362"/>
      <c r="D287" s="206"/>
      <c r="E287" s="206"/>
      <c r="F287" s="206"/>
      <c r="G287" s="244"/>
      <c r="H287" s="307"/>
      <c r="I287" s="240"/>
      <c r="J287" s="240"/>
      <c r="K287" s="240"/>
      <c r="L287" s="240"/>
      <c r="M287" s="240"/>
    </row>
    <row r="288" spans="1:13" ht="12" customHeight="1" hidden="1">
      <c r="A288" s="185"/>
      <c r="B288" s="220"/>
      <c r="C288" s="362"/>
      <c r="D288" s="206"/>
      <c r="E288" s="206"/>
      <c r="F288" s="206"/>
      <c r="G288" s="244"/>
      <c r="H288" s="307"/>
      <c r="I288" s="240"/>
      <c r="J288" s="240"/>
      <c r="K288" s="240"/>
      <c r="L288" s="240"/>
      <c r="M288" s="240"/>
    </row>
    <row r="289" spans="1:13" ht="12.75" customHeight="1" hidden="1">
      <c r="A289" s="185"/>
      <c r="B289" s="220"/>
      <c r="C289" s="362"/>
      <c r="D289" s="206"/>
      <c r="E289" s="206"/>
      <c r="F289" s="206"/>
      <c r="G289" s="244"/>
      <c r="H289" s="307"/>
      <c r="I289" s="240"/>
      <c r="J289" s="240"/>
      <c r="K289" s="240"/>
      <c r="L289" s="240"/>
      <c r="M289" s="240"/>
    </row>
    <row r="290" spans="1:13" ht="12.75" customHeight="1" hidden="1">
      <c r="A290" s="185"/>
      <c r="B290" s="220"/>
      <c r="C290" s="362"/>
      <c r="D290" s="206"/>
      <c r="E290" s="206"/>
      <c r="F290" s="206"/>
      <c r="G290" s="244"/>
      <c r="H290" s="307"/>
      <c r="I290" s="240"/>
      <c r="J290" s="240"/>
      <c r="K290" s="240"/>
      <c r="L290" s="240"/>
      <c r="M290" s="240"/>
    </row>
    <row r="291" spans="1:13" ht="12.75" customHeight="1">
      <c r="A291" s="184">
        <v>383</v>
      </c>
      <c r="B291" s="187" t="s">
        <v>156</v>
      </c>
      <c r="C291" s="219">
        <v>180</v>
      </c>
      <c r="D291" s="225">
        <v>0.07</v>
      </c>
      <c r="E291" s="225">
        <v>0.01</v>
      </c>
      <c r="F291" s="225">
        <v>15.31</v>
      </c>
      <c r="G291" s="212">
        <v>61.61</v>
      </c>
      <c r="H291" s="213"/>
      <c r="I291" s="205">
        <v>0</v>
      </c>
      <c r="J291" s="205">
        <v>1.16</v>
      </c>
      <c r="K291" s="205">
        <v>0</v>
      </c>
      <c r="L291" s="205">
        <v>2.92</v>
      </c>
      <c r="M291" s="205">
        <v>0.9</v>
      </c>
    </row>
    <row r="292" spans="1:13" ht="3.75" customHeight="1">
      <c r="A292" s="185"/>
      <c r="B292" s="240"/>
      <c r="C292" s="220"/>
      <c r="D292" s="226"/>
      <c r="E292" s="226"/>
      <c r="F292" s="226"/>
      <c r="G292" s="214"/>
      <c r="H292" s="215"/>
      <c r="I292" s="206"/>
      <c r="J292" s="206"/>
      <c r="K292" s="206"/>
      <c r="L292" s="206"/>
      <c r="M292" s="206"/>
    </row>
    <row r="293" spans="1:13" ht="12.75" customHeight="1" hidden="1">
      <c r="A293" s="185"/>
      <c r="B293" s="240"/>
      <c r="C293" s="220"/>
      <c r="D293" s="226"/>
      <c r="E293" s="226"/>
      <c r="F293" s="226"/>
      <c r="G293" s="214"/>
      <c r="H293" s="215"/>
      <c r="I293" s="206"/>
      <c r="J293" s="206"/>
      <c r="K293" s="206"/>
      <c r="L293" s="206"/>
      <c r="M293" s="206"/>
    </row>
    <row r="294" spans="1:13" ht="12.75" customHeight="1" hidden="1">
      <c r="A294" s="218"/>
      <c r="B294" s="250"/>
      <c r="C294" s="232"/>
      <c r="D294" s="227"/>
      <c r="E294" s="227"/>
      <c r="F294" s="227"/>
      <c r="G294" s="216"/>
      <c r="H294" s="217"/>
      <c r="I294" s="211"/>
      <c r="J294" s="211"/>
      <c r="K294" s="211"/>
      <c r="L294" s="211"/>
      <c r="M294" s="211"/>
    </row>
    <row r="295" spans="1:13" ht="12.75" customHeight="1">
      <c r="A295" s="274">
        <v>493</v>
      </c>
      <c r="B295" s="219" t="s">
        <v>141</v>
      </c>
      <c r="C295" s="279" t="s">
        <v>118</v>
      </c>
      <c r="D295" s="205">
        <v>4.72</v>
      </c>
      <c r="E295" s="205">
        <v>8.01</v>
      </c>
      <c r="F295" s="205">
        <v>7.25</v>
      </c>
      <c r="G295" s="242">
        <v>119.9</v>
      </c>
      <c r="H295" s="254"/>
      <c r="I295" s="187">
        <v>0.04</v>
      </c>
      <c r="J295" s="187">
        <v>0.1</v>
      </c>
      <c r="K295" s="187">
        <v>0.05</v>
      </c>
      <c r="L295" s="187">
        <v>139.2</v>
      </c>
      <c r="M295" s="187">
        <v>0.39</v>
      </c>
    </row>
    <row r="296" spans="1:13" ht="3" customHeight="1">
      <c r="A296" s="275"/>
      <c r="B296" s="220"/>
      <c r="C296" s="280"/>
      <c r="D296" s="191"/>
      <c r="E296" s="191"/>
      <c r="F296" s="191"/>
      <c r="G296" s="255"/>
      <c r="H296" s="256"/>
      <c r="I296" s="249"/>
      <c r="J296" s="249"/>
      <c r="K296" s="249"/>
      <c r="L296" s="249"/>
      <c r="M296" s="249"/>
    </row>
    <row r="297" spans="1:13" ht="14.25" customHeight="1" hidden="1">
      <c r="A297" s="276"/>
      <c r="B297" s="192"/>
      <c r="C297" s="281"/>
      <c r="D297" s="192"/>
      <c r="E297" s="192"/>
      <c r="F297" s="192"/>
      <c r="G297" s="257"/>
      <c r="H297" s="258"/>
      <c r="I297" s="250"/>
      <c r="J297" s="250"/>
      <c r="K297" s="250"/>
      <c r="L297" s="250"/>
      <c r="M297" s="250"/>
    </row>
    <row r="298" spans="1:13" ht="14.25" customHeight="1">
      <c r="A298" s="286" t="s">
        <v>20</v>
      </c>
      <c r="B298" s="287"/>
      <c r="C298" s="288"/>
      <c r="D298" s="69">
        <f>SUM(D286:D297)</f>
        <v>10.83</v>
      </c>
      <c r="E298" s="69">
        <f>SUM(E286:E297)</f>
        <v>13.52</v>
      </c>
      <c r="F298" s="69">
        <f>SUM(F286:F297)</f>
        <v>53.88</v>
      </c>
      <c r="G298" s="210">
        <f>SUM(G286:G297)</f>
        <v>280.45000000000005</v>
      </c>
      <c r="H298" s="233"/>
      <c r="I298" s="69">
        <f>SUM(I286:I297)</f>
        <v>0.18000000000000002</v>
      </c>
      <c r="J298" s="69">
        <f>SUM(J286:J297)</f>
        <v>1.54</v>
      </c>
      <c r="K298" s="69">
        <f>SUM(K286:K297)</f>
        <v>0.16999999999999998</v>
      </c>
      <c r="L298" s="69">
        <f>SUM(L286:L297)</f>
        <v>253.3</v>
      </c>
      <c r="M298" s="69">
        <f>SUM(M286:M297)</f>
        <v>2.6100000000000003</v>
      </c>
    </row>
    <row r="299" spans="1:13" ht="14.25" customHeight="1">
      <c r="A299" s="286" t="s">
        <v>24</v>
      </c>
      <c r="B299" s="287"/>
      <c r="C299" s="288"/>
      <c r="D299" s="10"/>
      <c r="E299" s="10"/>
      <c r="F299" s="10"/>
      <c r="G299" s="98">
        <v>0.21</v>
      </c>
      <c r="H299" s="99"/>
      <c r="I299" s="11"/>
      <c r="J299" s="11"/>
      <c r="K299" s="11"/>
      <c r="L299" s="11"/>
      <c r="M299" s="11"/>
    </row>
    <row r="300" spans="1:13" ht="21.75" customHeight="1">
      <c r="A300" s="45"/>
      <c r="B300" s="45"/>
      <c r="C300" s="23" t="s">
        <v>52</v>
      </c>
      <c r="D300" s="8"/>
      <c r="E300" s="8"/>
      <c r="F300" s="8"/>
      <c r="G300" s="8"/>
      <c r="H300" s="37"/>
      <c r="I300" s="36"/>
      <c r="J300" s="36"/>
      <c r="K300" s="36"/>
      <c r="L300" s="36"/>
      <c r="M300" s="36"/>
    </row>
    <row r="301" spans="1:13" ht="14.25" customHeight="1">
      <c r="A301" s="60">
        <v>90</v>
      </c>
      <c r="B301" s="163" t="s">
        <v>157</v>
      </c>
      <c r="C301" s="56">
        <v>100</v>
      </c>
      <c r="D301" s="39">
        <v>1.5</v>
      </c>
      <c r="E301" s="39">
        <v>0.1</v>
      </c>
      <c r="F301" s="39">
        <v>21</v>
      </c>
      <c r="G301" s="310">
        <v>89</v>
      </c>
      <c r="H301" s="235"/>
      <c r="I301" s="39">
        <v>0.04</v>
      </c>
      <c r="J301" s="39">
        <v>10</v>
      </c>
      <c r="K301" s="39">
        <v>0.05</v>
      </c>
      <c r="L301" s="39">
        <v>8</v>
      </c>
      <c r="M301" s="39">
        <v>0.6</v>
      </c>
    </row>
    <row r="302" spans="1:13" ht="14.25" customHeight="1">
      <c r="A302" s="22"/>
      <c r="B302" s="263" t="s">
        <v>32</v>
      </c>
      <c r="C302" s="264"/>
      <c r="D302" s="40">
        <v>1.5</v>
      </c>
      <c r="E302" s="40">
        <v>0.1</v>
      </c>
      <c r="F302" s="115">
        <v>21</v>
      </c>
      <c r="G302" s="234">
        <v>89</v>
      </c>
      <c r="H302" s="235"/>
      <c r="I302" s="40">
        <v>0.04</v>
      </c>
      <c r="J302" s="40">
        <v>10</v>
      </c>
      <c r="K302" s="40">
        <v>0.05</v>
      </c>
      <c r="L302" s="40">
        <v>8</v>
      </c>
      <c r="M302" s="40">
        <v>0.6</v>
      </c>
    </row>
    <row r="303" spans="1:13" ht="14.25" customHeight="1">
      <c r="A303" s="262" t="s">
        <v>39</v>
      </c>
      <c r="B303" s="265"/>
      <c r="C303" s="235"/>
      <c r="D303" s="52"/>
      <c r="E303" s="52"/>
      <c r="F303" s="52"/>
      <c r="G303" s="83">
        <v>0.05</v>
      </c>
      <c r="H303" s="45"/>
      <c r="I303" s="76"/>
      <c r="J303" s="76"/>
      <c r="K303" s="76"/>
      <c r="L303" s="76"/>
      <c r="M303" s="76"/>
    </row>
    <row r="304" spans="1:13" ht="12.75" customHeight="1">
      <c r="A304" s="25"/>
      <c r="B304" s="17"/>
      <c r="C304" s="23" t="s">
        <v>53</v>
      </c>
      <c r="D304" s="8"/>
      <c r="E304" s="8"/>
      <c r="F304" s="8"/>
      <c r="G304" s="8"/>
      <c r="H304" s="17"/>
      <c r="I304" s="17"/>
      <c r="J304" s="17"/>
      <c r="K304" s="17"/>
      <c r="L304" s="17"/>
      <c r="M304" s="17"/>
    </row>
    <row r="305" spans="1:15" ht="15" customHeight="1">
      <c r="A305" s="184">
        <v>16</v>
      </c>
      <c r="B305" s="389" t="s">
        <v>199</v>
      </c>
      <c r="C305" s="327">
        <v>20</v>
      </c>
      <c r="D305" s="187">
        <v>0.64</v>
      </c>
      <c r="E305" s="187">
        <v>5.48</v>
      </c>
      <c r="F305" s="187">
        <v>2.2</v>
      </c>
      <c r="G305" s="296">
        <v>25.3</v>
      </c>
      <c r="H305" s="312"/>
      <c r="I305" s="187">
        <v>0.03</v>
      </c>
      <c r="J305" s="187">
        <v>19.47</v>
      </c>
      <c r="K305" s="187">
        <v>0.02</v>
      </c>
      <c r="L305" s="187">
        <v>11.34</v>
      </c>
      <c r="M305" s="187">
        <v>0.41</v>
      </c>
      <c r="N305" s="8"/>
      <c r="O305" s="8"/>
    </row>
    <row r="306" spans="1:15" ht="1.5" customHeight="1">
      <c r="A306" s="185"/>
      <c r="B306" s="249"/>
      <c r="C306" s="249"/>
      <c r="D306" s="240"/>
      <c r="E306" s="240"/>
      <c r="F306" s="240"/>
      <c r="G306" s="301"/>
      <c r="H306" s="313"/>
      <c r="I306" s="240"/>
      <c r="J306" s="240"/>
      <c r="K306" s="240"/>
      <c r="L306" s="240"/>
      <c r="M306" s="240"/>
      <c r="N306" s="8"/>
      <c r="O306" s="8"/>
    </row>
    <row r="307" spans="1:15" ht="12.75" customHeight="1" hidden="1">
      <c r="A307" s="249"/>
      <c r="B307" s="249"/>
      <c r="C307" s="249"/>
      <c r="D307" s="260"/>
      <c r="E307" s="260"/>
      <c r="F307" s="260"/>
      <c r="G307" s="317"/>
      <c r="H307" s="313"/>
      <c r="I307" s="260"/>
      <c r="J307" s="260"/>
      <c r="K307" s="260"/>
      <c r="L307" s="260"/>
      <c r="M307" s="260"/>
      <c r="N307" s="8"/>
      <c r="O307" s="8"/>
    </row>
    <row r="308" spans="1:15" ht="12.75" customHeight="1" hidden="1">
      <c r="A308" s="250"/>
      <c r="B308" s="250"/>
      <c r="C308" s="250"/>
      <c r="D308" s="241"/>
      <c r="E308" s="241"/>
      <c r="F308" s="241"/>
      <c r="G308" s="305"/>
      <c r="H308" s="306"/>
      <c r="I308" s="241"/>
      <c r="J308" s="241"/>
      <c r="K308" s="241"/>
      <c r="L308" s="241"/>
      <c r="M308" s="241"/>
      <c r="N308" s="8"/>
      <c r="O308" s="8"/>
    </row>
    <row r="309" spans="1:15" ht="9.75" customHeight="1">
      <c r="A309" s="184">
        <v>80</v>
      </c>
      <c r="B309" s="219" t="s">
        <v>158</v>
      </c>
      <c r="C309" s="222">
        <v>150</v>
      </c>
      <c r="D309" s="225">
        <v>2.09</v>
      </c>
      <c r="E309" s="225">
        <v>6.1</v>
      </c>
      <c r="F309" s="225">
        <v>7.55</v>
      </c>
      <c r="G309" s="212">
        <v>93.7</v>
      </c>
      <c r="H309" s="213"/>
      <c r="I309" s="205">
        <v>0.03</v>
      </c>
      <c r="J309" s="205">
        <v>6.25</v>
      </c>
      <c r="K309" s="205">
        <v>0.04</v>
      </c>
      <c r="L309" s="205">
        <v>36.98</v>
      </c>
      <c r="M309" s="205">
        <v>0.65</v>
      </c>
      <c r="N309" s="8"/>
      <c r="O309" s="8"/>
    </row>
    <row r="310" spans="1:15" ht="12.75" customHeight="1" hidden="1">
      <c r="A310" s="185"/>
      <c r="B310" s="220"/>
      <c r="C310" s="223"/>
      <c r="D310" s="226"/>
      <c r="E310" s="226"/>
      <c r="F310" s="226"/>
      <c r="G310" s="214"/>
      <c r="H310" s="215"/>
      <c r="I310" s="206"/>
      <c r="J310" s="206"/>
      <c r="K310" s="206"/>
      <c r="L310" s="206"/>
      <c r="M310" s="206"/>
      <c r="N310" s="8"/>
      <c r="O310" s="8"/>
    </row>
    <row r="311" spans="1:15" ht="12.75" customHeight="1" hidden="1">
      <c r="A311" s="185"/>
      <c r="B311" s="220"/>
      <c r="C311" s="223"/>
      <c r="D311" s="226"/>
      <c r="E311" s="226"/>
      <c r="F311" s="226"/>
      <c r="G311" s="214"/>
      <c r="H311" s="215"/>
      <c r="I311" s="206"/>
      <c r="J311" s="206"/>
      <c r="K311" s="206"/>
      <c r="L311" s="206"/>
      <c r="M311" s="206"/>
      <c r="N311" s="8"/>
      <c r="O311" s="8"/>
    </row>
    <row r="312" spans="1:15" ht="12.75" customHeight="1" hidden="1">
      <c r="A312" s="185"/>
      <c r="B312" s="220"/>
      <c r="C312" s="223"/>
      <c r="D312" s="226"/>
      <c r="E312" s="226"/>
      <c r="F312" s="226"/>
      <c r="G312" s="214"/>
      <c r="H312" s="215"/>
      <c r="I312" s="206"/>
      <c r="J312" s="206"/>
      <c r="K312" s="206"/>
      <c r="L312" s="206"/>
      <c r="M312" s="206"/>
      <c r="N312" s="8"/>
      <c r="O312" s="8"/>
    </row>
    <row r="313" spans="1:15" ht="12.75" customHeight="1" hidden="1">
      <c r="A313" s="185"/>
      <c r="B313" s="220"/>
      <c r="C313" s="223"/>
      <c r="D313" s="226"/>
      <c r="E313" s="226"/>
      <c r="F313" s="226"/>
      <c r="G313" s="214"/>
      <c r="H313" s="215"/>
      <c r="I313" s="206"/>
      <c r="J313" s="206"/>
      <c r="K313" s="206"/>
      <c r="L313" s="206"/>
      <c r="M313" s="206"/>
      <c r="N313" s="8"/>
      <c r="O313" s="8"/>
    </row>
    <row r="314" spans="1:15" ht="12.75" customHeight="1" hidden="1">
      <c r="A314" s="185"/>
      <c r="B314" s="220"/>
      <c r="C314" s="223"/>
      <c r="D314" s="226"/>
      <c r="E314" s="226"/>
      <c r="F314" s="226"/>
      <c r="G314" s="214"/>
      <c r="H314" s="215"/>
      <c r="I314" s="206"/>
      <c r="J314" s="206"/>
      <c r="K314" s="206"/>
      <c r="L314" s="206"/>
      <c r="M314" s="206"/>
      <c r="N314" s="8"/>
      <c r="O314" s="8"/>
    </row>
    <row r="315" spans="1:15" ht="12.75" customHeight="1" hidden="1">
      <c r="A315" s="185"/>
      <c r="B315" s="220"/>
      <c r="C315" s="223"/>
      <c r="D315" s="226"/>
      <c r="E315" s="226"/>
      <c r="F315" s="226"/>
      <c r="G315" s="214"/>
      <c r="H315" s="215"/>
      <c r="I315" s="206"/>
      <c r="J315" s="206"/>
      <c r="K315" s="206"/>
      <c r="L315" s="206"/>
      <c r="M315" s="206"/>
      <c r="N315" s="8"/>
      <c r="O315" s="8"/>
    </row>
    <row r="316" spans="1:15" ht="6.75" customHeight="1">
      <c r="A316" s="185"/>
      <c r="B316" s="220"/>
      <c r="C316" s="223"/>
      <c r="D316" s="226"/>
      <c r="E316" s="226"/>
      <c r="F316" s="226"/>
      <c r="G316" s="214"/>
      <c r="H316" s="215"/>
      <c r="I316" s="206"/>
      <c r="J316" s="206"/>
      <c r="K316" s="206"/>
      <c r="L316" s="206"/>
      <c r="M316" s="206"/>
      <c r="N316" s="8"/>
      <c r="O316" s="8"/>
    </row>
    <row r="317" spans="1:15" ht="12.75" customHeight="1">
      <c r="A317" s="184">
        <v>141</v>
      </c>
      <c r="B317" s="219" t="s">
        <v>159</v>
      </c>
      <c r="C317" s="284">
        <v>40</v>
      </c>
      <c r="D317" s="205">
        <v>13.07</v>
      </c>
      <c r="E317" s="205">
        <v>8.2</v>
      </c>
      <c r="F317" s="205">
        <v>23.5</v>
      </c>
      <c r="G317" s="242">
        <v>121.3</v>
      </c>
      <c r="H317" s="254"/>
      <c r="I317" s="205">
        <v>0.17</v>
      </c>
      <c r="J317" s="205">
        <v>4.12</v>
      </c>
      <c r="K317" s="205">
        <v>0.09</v>
      </c>
      <c r="L317" s="205">
        <v>31.54</v>
      </c>
      <c r="M317" s="205">
        <v>1.16</v>
      </c>
      <c r="N317" s="8"/>
      <c r="O317" s="8"/>
    </row>
    <row r="318" spans="1:15" ht="6" customHeight="1">
      <c r="A318" s="185"/>
      <c r="B318" s="220"/>
      <c r="C318" s="285"/>
      <c r="D318" s="206"/>
      <c r="E318" s="206"/>
      <c r="F318" s="206"/>
      <c r="G318" s="244"/>
      <c r="H318" s="307"/>
      <c r="I318" s="206"/>
      <c r="J318" s="206"/>
      <c r="K318" s="206"/>
      <c r="L318" s="206"/>
      <c r="M318" s="206"/>
      <c r="N318" s="8"/>
      <c r="O318" s="8"/>
    </row>
    <row r="319" spans="1:15" ht="12.75" customHeight="1" hidden="1">
      <c r="A319" s="185"/>
      <c r="B319" s="220"/>
      <c r="C319" s="285"/>
      <c r="D319" s="206"/>
      <c r="E319" s="206"/>
      <c r="F319" s="206"/>
      <c r="G319" s="244"/>
      <c r="H319" s="307"/>
      <c r="I319" s="206"/>
      <c r="J319" s="206"/>
      <c r="K319" s="206"/>
      <c r="L319" s="206"/>
      <c r="M319" s="206"/>
      <c r="N319" s="8"/>
      <c r="O319" s="8"/>
    </row>
    <row r="320" spans="1:15" ht="12.75" customHeight="1" hidden="1">
      <c r="A320" s="185"/>
      <c r="B320" s="220"/>
      <c r="C320" s="285"/>
      <c r="D320" s="206"/>
      <c r="E320" s="206"/>
      <c r="F320" s="206"/>
      <c r="G320" s="244"/>
      <c r="H320" s="307"/>
      <c r="I320" s="206"/>
      <c r="J320" s="206"/>
      <c r="K320" s="206"/>
      <c r="L320" s="206"/>
      <c r="M320" s="206"/>
      <c r="N320" s="8"/>
      <c r="O320" s="8"/>
    </row>
    <row r="321" spans="1:15" ht="12.75" customHeight="1" hidden="1">
      <c r="A321" s="186"/>
      <c r="B321" s="232"/>
      <c r="C321" s="319"/>
      <c r="D321" s="211"/>
      <c r="E321" s="211"/>
      <c r="F321" s="211"/>
      <c r="G321" s="308"/>
      <c r="H321" s="309"/>
      <c r="I321" s="211"/>
      <c r="J321" s="211"/>
      <c r="K321" s="211"/>
      <c r="L321" s="211"/>
      <c r="M321" s="211"/>
      <c r="N321" s="8"/>
      <c r="O321" s="8"/>
    </row>
    <row r="322" spans="1:15" ht="12.75" customHeight="1">
      <c r="A322" s="184">
        <v>412</v>
      </c>
      <c r="B322" s="219" t="s">
        <v>160</v>
      </c>
      <c r="C322" s="187">
        <v>100</v>
      </c>
      <c r="D322" s="205">
        <v>0.6</v>
      </c>
      <c r="E322" s="187">
        <v>0.09</v>
      </c>
      <c r="F322" s="187">
        <v>13.59</v>
      </c>
      <c r="G322" s="296">
        <v>57.57</v>
      </c>
      <c r="H322" s="312"/>
      <c r="I322" s="205">
        <v>0.02</v>
      </c>
      <c r="J322" s="205">
        <v>1</v>
      </c>
      <c r="K322" s="205">
        <v>0.01</v>
      </c>
      <c r="L322" s="205">
        <v>12.2</v>
      </c>
      <c r="M322" s="205">
        <v>0.33</v>
      </c>
      <c r="N322" s="8"/>
      <c r="O322" s="8"/>
    </row>
    <row r="323" spans="1:15" ht="6" customHeight="1">
      <c r="A323" s="249"/>
      <c r="B323" s="259"/>
      <c r="C323" s="270"/>
      <c r="D323" s="253"/>
      <c r="E323" s="260"/>
      <c r="F323" s="260"/>
      <c r="G323" s="317"/>
      <c r="H323" s="313"/>
      <c r="I323" s="249"/>
      <c r="J323" s="249"/>
      <c r="K323" s="249"/>
      <c r="L323" s="249"/>
      <c r="M323" s="249"/>
      <c r="N323" s="8"/>
      <c r="O323" s="8"/>
    </row>
    <row r="324" spans="1:15" ht="12.75" customHeight="1" hidden="1">
      <c r="A324" s="249"/>
      <c r="B324" s="259"/>
      <c r="C324" s="270"/>
      <c r="D324" s="253"/>
      <c r="E324" s="260"/>
      <c r="F324" s="260"/>
      <c r="G324" s="317"/>
      <c r="H324" s="313"/>
      <c r="I324" s="249"/>
      <c r="J324" s="249"/>
      <c r="K324" s="249"/>
      <c r="L324" s="249"/>
      <c r="M324" s="249"/>
      <c r="N324" s="8"/>
      <c r="O324" s="8"/>
    </row>
    <row r="325" spans="1:15" ht="12.75" customHeight="1" hidden="1">
      <c r="A325" s="250"/>
      <c r="B325" s="221"/>
      <c r="C325" s="248"/>
      <c r="D325" s="207"/>
      <c r="E325" s="241"/>
      <c r="F325" s="241"/>
      <c r="G325" s="305"/>
      <c r="H325" s="306"/>
      <c r="I325" s="250"/>
      <c r="J325" s="250"/>
      <c r="K325" s="250"/>
      <c r="L325" s="250"/>
      <c r="M325" s="250"/>
      <c r="N325" s="8"/>
      <c r="O325" s="8"/>
    </row>
    <row r="326" spans="1:15" ht="12.75" customHeight="1">
      <c r="A326" s="166"/>
      <c r="B326" s="160" t="s">
        <v>100</v>
      </c>
      <c r="C326" s="167">
        <v>130</v>
      </c>
      <c r="D326" s="136">
        <v>0.6</v>
      </c>
      <c r="E326" s="181">
        <v>0.01</v>
      </c>
      <c r="F326" s="139">
        <v>4.6</v>
      </c>
      <c r="G326" s="423">
        <v>75.3</v>
      </c>
      <c r="H326" s="235"/>
      <c r="I326" s="168">
        <v>0.03</v>
      </c>
      <c r="J326" s="138">
        <v>0.5</v>
      </c>
      <c r="K326" s="138">
        <v>0.04</v>
      </c>
      <c r="L326" s="138">
        <v>6.2</v>
      </c>
      <c r="M326" s="138">
        <v>0.58</v>
      </c>
      <c r="N326" s="8"/>
      <c r="O326" s="8"/>
    </row>
    <row r="327" spans="1:15" ht="12.75" customHeight="1">
      <c r="A327" s="22"/>
      <c r="B327" s="108" t="s">
        <v>102</v>
      </c>
      <c r="C327" s="145">
        <v>15</v>
      </c>
      <c r="D327" s="61">
        <v>2.8</v>
      </c>
      <c r="E327" s="61">
        <v>0.55</v>
      </c>
      <c r="F327" s="64">
        <v>21.65</v>
      </c>
      <c r="G327" s="291">
        <v>99.5</v>
      </c>
      <c r="H327" s="292"/>
      <c r="I327" s="62">
        <v>0.11</v>
      </c>
      <c r="J327" s="63"/>
      <c r="K327" s="63"/>
      <c r="L327" s="63">
        <v>34</v>
      </c>
      <c r="M327" s="63">
        <v>2.3</v>
      </c>
      <c r="N327" s="8"/>
      <c r="O327" s="8"/>
    </row>
    <row r="328" spans="1:15" ht="12.75" customHeight="1">
      <c r="A328" s="19"/>
      <c r="B328" s="108" t="s">
        <v>101</v>
      </c>
      <c r="C328" s="146">
        <v>10</v>
      </c>
      <c r="D328" s="63">
        <v>4.05</v>
      </c>
      <c r="E328" s="63">
        <v>0.6</v>
      </c>
      <c r="F328" s="63">
        <v>21</v>
      </c>
      <c r="G328" s="198">
        <v>101.5</v>
      </c>
      <c r="H328" s="422"/>
      <c r="I328" s="63">
        <v>0.21</v>
      </c>
      <c r="J328" s="63"/>
      <c r="K328" s="63"/>
      <c r="L328" s="63">
        <v>3.7</v>
      </c>
      <c r="M328" s="63">
        <v>2.8</v>
      </c>
      <c r="N328" s="8"/>
      <c r="O328" s="8"/>
    </row>
    <row r="329" spans="1:15" ht="12.75" customHeight="1">
      <c r="A329" s="294" t="s">
        <v>18</v>
      </c>
      <c r="B329" s="295"/>
      <c r="C329" s="288"/>
      <c r="D329" s="69">
        <f>SUM(D305:D328)</f>
        <v>23.850000000000005</v>
      </c>
      <c r="E329" s="69">
        <f>SUM(E305:E328)</f>
        <v>21.030000000000005</v>
      </c>
      <c r="F329" s="69">
        <f>SUM(F305:F328)</f>
        <v>94.09</v>
      </c>
      <c r="G329" s="210">
        <f>SUM(G305:H328)</f>
        <v>574.1700000000001</v>
      </c>
      <c r="H329" s="233"/>
      <c r="I329" s="69">
        <f>SUM(I305:I328)</f>
        <v>0.6</v>
      </c>
      <c r="J329" s="69">
        <f>SUM(J305:J328)</f>
        <v>31.34</v>
      </c>
      <c r="K329" s="69">
        <f>SUM(K305:K328)</f>
        <v>0.2</v>
      </c>
      <c r="L329" s="69">
        <f>SUM(L305:L328)</f>
        <v>135.95999999999998</v>
      </c>
      <c r="M329" s="69">
        <f>SUM(M305:M328)</f>
        <v>8.23</v>
      </c>
      <c r="N329" s="8"/>
      <c r="O329" s="8"/>
    </row>
    <row r="330" spans="1:15" ht="13.5" customHeight="1">
      <c r="A330" s="294" t="s">
        <v>25</v>
      </c>
      <c r="B330" s="295"/>
      <c r="C330" s="288"/>
      <c r="D330" s="26"/>
      <c r="E330" s="26"/>
      <c r="F330" s="26"/>
      <c r="G330" s="98">
        <v>0.35</v>
      </c>
      <c r="H330" s="100"/>
      <c r="I330" s="101"/>
      <c r="J330" s="101"/>
      <c r="K330" s="101"/>
      <c r="L330" s="101"/>
      <c r="M330" s="101"/>
      <c r="N330" s="8"/>
      <c r="O330" s="8"/>
    </row>
    <row r="331" spans="1:15" ht="21" customHeight="1">
      <c r="A331" s="28"/>
      <c r="B331" s="21"/>
      <c r="C331" s="289" t="s">
        <v>54</v>
      </c>
      <c r="D331" s="290"/>
      <c r="E331" s="290"/>
      <c r="F331" s="290"/>
      <c r="G331" s="290"/>
      <c r="H331" s="21"/>
      <c r="I331" s="21"/>
      <c r="J331" s="21"/>
      <c r="K331" s="21"/>
      <c r="L331" s="21"/>
      <c r="M331" s="21"/>
      <c r="N331" s="8"/>
      <c r="O331" s="8"/>
    </row>
    <row r="332" spans="1:15" ht="12" customHeight="1">
      <c r="A332" s="230">
        <v>446</v>
      </c>
      <c r="B332" s="219" t="s">
        <v>103</v>
      </c>
      <c r="C332" s="187">
        <v>50</v>
      </c>
      <c r="D332" s="187">
        <v>4.14</v>
      </c>
      <c r="E332" s="187">
        <v>8.49</v>
      </c>
      <c r="F332" s="187">
        <v>3.79</v>
      </c>
      <c r="G332" s="296">
        <v>108.1</v>
      </c>
      <c r="H332" s="300"/>
      <c r="I332" s="187">
        <v>0.08</v>
      </c>
      <c r="J332" s="187">
        <v>0.09</v>
      </c>
      <c r="K332" s="187">
        <v>0.08</v>
      </c>
      <c r="L332" s="187">
        <v>56.51</v>
      </c>
      <c r="M332" s="187">
        <v>1.05</v>
      </c>
      <c r="N332" s="8"/>
      <c r="O332" s="8"/>
    </row>
    <row r="333" spans="1:15" ht="6" customHeight="1">
      <c r="A333" s="325"/>
      <c r="B333" s="259"/>
      <c r="C333" s="270"/>
      <c r="D333" s="260"/>
      <c r="E333" s="260"/>
      <c r="F333" s="260"/>
      <c r="G333" s="301"/>
      <c r="H333" s="302"/>
      <c r="I333" s="260"/>
      <c r="J333" s="260"/>
      <c r="K333" s="260"/>
      <c r="L333" s="260"/>
      <c r="M333" s="260"/>
      <c r="N333" s="8"/>
      <c r="O333" s="8"/>
    </row>
    <row r="334" spans="1:15" ht="12" customHeight="1" hidden="1">
      <c r="A334" s="325"/>
      <c r="B334" s="259"/>
      <c r="C334" s="270"/>
      <c r="D334" s="260"/>
      <c r="E334" s="260"/>
      <c r="F334" s="260"/>
      <c r="G334" s="301"/>
      <c r="H334" s="302"/>
      <c r="I334" s="260"/>
      <c r="J334" s="260"/>
      <c r="K334" s="260"/>
      <c r="L334" s="260"/>
      <c r="M334" s="260"/>
      <c r="N334" s="8"/>
      <c r="O334" s="8"/>
    </row>
    <row r="335" spans="1:15" ht="12" customHeight="1" hidden="1">
      <c r="A335" s="325"/>
      <c r="B335" s="259"/>
      <c r="C335" s="270"/>
      <c r="D335" s="260"/>
      <c r="E335" s="260"/>
      <c r="F335" s="260"/>
      <c r="G335" s="301"/>
      <c r="H335" s="302"/>
      <c r="I335" s="260"/>
      <c r="J335" s="260"/>
      <c r="K335" s="260"/>
      <c r="L335" s="260"/>
      <c r="M335" s="260"/>
      <c r="N335" s="8"/>
      <c r="O335" s="8"/>
    </row>
    <row r="336" spans="1:15" ht="12" customHeight="1" hidden="1">
      <c r="A336" s="325"/>
      <c r="B336" s="259"/>
      <c r="C336" s="270"/>
      <c r="D336" s="260"/>
      <c r="E336" s="260"/>
      <c r="F336" s="260"/>
      <c r="G336" s="301"/>
      <c r="H336" s="302"/>
      <c r="I336" s="260"/>
      <c r="J336" s="260"/>
      <c r="K336" s="260"/>
      <c r="L336" s="260"/>
      <c r="M336" s="260"/>
      <c r="N336" s="8"/>
      <c r="O336" s="8"/>
    </row>
    <row r="337" spans="1:15" ht="12" customHeight="1" hidden="1">
      <c r="A337" s="325"/>
      <c r="B337" s="259"/>
      <c r="C337" s="270"/>
      <c r="D337" s="260"/>
      <c r="E337" s="260"/>
      <c r="F337" s="260"/>
      <c r="G337" s="301"/>
      <c r="H337" s="302"/>
      <c r="I337" s="260"/>
      <c r="J337" s="260"/>
      <c r="K337" s="260"/>
      <c r="L337" s="260"/>
      <c r="M337" s="260"/>
      <c r="N337" s="8"/>
      <c r="O337" s="8"/>
    </row>
    <row r="338" spans="1:15" ht="12" customHeight="1" hidden="1">
      <c r="A338" s="325"/>
      <c r="B338" s="259"/>
      <c r="C338" s="270"/>
      <c r="D338" s="260"/>
      <c r="E338" s="260"/>
      <c r="F338" s="260"/>
      <c r="G338" s="301"/>
      <c r="H338" s="302"/>
      <c r="I338" s="260"/>
      <c r="J338" s="260"/>
      <c r="K338" s="260"/>
      <c r="L338" s="260"/>
      <c r="M338" s="260"/>
      <c r="N338" s="8"/>
      <c r="O338" s="8"/>
    </row>
    <row r="339" spans="1:15" ht="12" customHeight="1" hidden="1">
      <c r="A339" s="325"/>
      <c r="B339" s="259"/>
      <c r="C339" s="270"/>
      <c r="D339" s="260"/>
      <c r="E339" s="260"/>
      <c r="F339" s="260"/>
      <c r="G339" s="301"/>
      <c r="H339" s="302"/>
      <c r="I339" s="260"/>
      <c r="J339" s="260"/>
      <c r="K339" s="260"/>
      <c r="L339" s="260"/>
      <c r="M339" s="260"/>
      <c r="N339" s="8"/>
      <c r="O339" s="8"/>
    </row>
    <row r="340" spans="1:15" ht="11.25" customHeight="1" hidden="1">
      <c r="A340" s="326"/>
      <c r="B340" s="221"/>
      <c r="C340" s="248"/>
      <c r="D340" s="241"/>
      <c r="E340" s="241"/>
      <c r="F340" s="241"/>
      <c r="G340" s="303"/>
      <c r="H340" s="304"/>
      <c r="I340" s="241"/>
      <c r="J340" s="241"/>
      <c r="K340" s="241"/>
      <c r="L340" s="241"/>
      <c r="M340" s="241"/>
      <c r="N340" s="8"/>
      <c r="O340" s="8"/>
    </row>
    <row r="341" spans="1:15" ht="13.5" customHeight="1">
      <c r="A341" s="19">
        <v>405</v>
      </c>
      <c r="B341" s="49" t="s">
        <v>104</v>
      </c>
      <c r="C341" s="55">
        <v>150</v>
      </c>
      <c r="D341" s="63">
        <v>5.59</v>
      </c>
      <c r="E341" s="63">
        <v>6.38</v>
      </c>
      <c r="F341" s="63">
        <v>10.08</v>
      </c>
      <c r="G341" s="198">
        <v>120.12</v>
      </c>
      <c r="H341" s="199"/>
      <c r="I341" s="63">
        <v>0.03</v>
      </c>
      <c r="J341" s="63">
        <v>0.5</v>
      </c>
      <c r="K341" s="63">
        <v>0.15</v>
      </c>
      <c r="L341" s="63">
        <v>200.86</v>
      </c>
      <c r="M341" s="63">
        <v>0.17</v>
      </c>
      <c r="N341" s="8"/>
      <c r="O341" s="8"/>
    </row>
    <row r="342" spans="1:15" ht="13.5" customHeight="1">
      <c r="A342" s="200" t="s">
        <v>34</v>
      </c>
      <c r="B342" s="201"/>
      <c r="C342" s="202"/>
      <c r="D342" s="65">
        <f>SUM(D332:D341)</f>
        <v>9.73</v>
      </c>
      <c r="E342" s="65">
        <f>SUM(E332:E341)</f>
        <v>14.870000000000001</v>
      </c>
      <c r="F342" s="65">
        <f>SUM(F332:F341)</f>
        <v>13.870000000000001</v>
      </c>
      <c r="G342" s="203">
        <f>SUM(G332:H341)</f>
        <v>228.22</v>
      </c>
      <c r="H342" s="318"/>
      <c r="I342" s="65">
        <f>SUM(I332:I341)</f>
        <v>0.11</v>
      </c>
      <c r="J342" s="65">
        <f>SUM(J332:J341)</f>
        <v>0.59</v>
      </c>
      <c r="K342" s="65">
        <f>SUM(K332:K341)</f>
        <v>0.22999999999999998</v>
      </c>
      <c r="L342" s="65">
        <f>SUM(L332:L341)</f>
        <v>257.37</v>
      </c>
      <c r="M342" s="65">
        <f>SUM(M332:M341)</f>
        <v>1.22</v>
      </c>
      <c r="N342" s="8"/>
      <c r="O342" s="8"/>
    </row>
    <row r="343" spans="1:15" ht="13.5" customHeight="1">
      <c r="A343" s="200" t="s">
        <v>36</v>
      </c>
      <c r="B343" s="201"/>
      <c r="C343" s="202"/>
      <c r="D343" s="26"/>
      <c r="E343" s="26"/>
      <c r="F343" s="27"/>
      <c r="G343" s="80">
        <v>0.15</v>
      </c>
      <c r="H343" s="100"/>
      <c r="I343" s="11"/>
      <c r="J343" s="11"/>
      <c r="K343" s="11"/>
      <c r="L343" s="11"/>
      <c r="M343" s="11"/>
      <c r="N343" s="8"/>
      <c r="O343" s="8"/>
    </row>
    <row r="344" spans="1:15" ht="24.75" customHeight="1">
      <c r="A344" s="71"/>
      <c r="B344" s="71"/>
      <c r="C344" s="228" t="s">
        <v>80</v>
      </c>
      <c r="D344" s="229"/>
      <c r="E344" s="229"/>
      <c r="F344" s="229"/>
      <c r="G344" s="229"/>
      <c r="H344" s="118"/>
      <c r="I344" s="72"/>
      <c r="J344" s="72"/>
      <c r="K344" s="72"/>
      <c r="L344" s="72"/>
      <c r="M344" s="72"/>
      <c r="N344" s="8"/>
      <c r="O344" s="8"/>
    </row>
    <row r="345" spans="1:15" ht="13.5" customHeight="1">
      <c r="A345" s="230">
        <v>108</v>
      </c>
      <c r="B345" s="219" t="s">
        <v>123</v>
      </c>
      <c r="C345" s="222">
        <v>120</v>
      </c>
      <c r="D345" s="225">
        <v>2.1</v>
      </c>
      <c r="E345" s="225">
        <v>3.4</v>
      </c>
      <c r="F345" s="225">
        <v>16.5</v>
      </c>
      <c r="G345" s="212">
        <v>103.5</v>
      </c>
      <c r="H345" s="213"/>
      <c r="I345" s="205">
        <v>0.14</v>
      </c>
      <c r="J345" s="205">
        <v>63.4</v>
      </c>
      <c r="K345" s="205">
        <v>0.12</v>
      </c>
      <c r="L345" s="205">
        <v>38.71</v>
      </c>
      <c r="M345" s="205">
        <v>1.31</v>
      </c>
      <c r="N345" s="8"/>
      <c r="O345" s="8"/>
    </row>
    <row r="346" spans="1:15" ht="5.25" customHeight="1">
      <c r="A346" s="231"/>
      <c r="B346" s="220"/>
      <c r="C346" s="223"/>
      <c r="D346" s="226"/>
      <c r="E346" s="226"/>
      <c r="F346" s="226"/>
      <c r="G346" s="214"/>
      <c r="H346" s="215"/>
      <c r="I346" s="206"/>
      <c r="J346" s="206"/>
      <c r="K346" s="206"/>
      <c r="L346" s="206"/>
      <c r="M346" s="206"/>
      <c r="N346" s="8"/>
      <c r="O346" s="8"/>
    </row>
    <row r="347" spans="1:15" ht="13.5" customHeight="1" hidden="1">
      <c r="A347" s="231"/>
      <c r="B347" s="220"/>
      <c r="C347" s="223"/>
      <c r="D347" s="226"/>
      <c r="E347" s="226"/>
      <c r="F347" s="226"/>
      <c r="G347" s="214"/>
      <c r="H347" s="215"/>
      <c r="I347" s="206"/>
      <c r="J347" s="206"/>
      <c r="K347" s="206"/>
      <c r="L347" s="206"/>
      <c r="M347" s="206"/>
      <c r="N347" s="8"/>
      <c r="O347" s="8"/>
    </row>
    <row r="348" spans="1:15" ht="13.5" customHeight="1" hidden="1">
      <c r="A348" s="231"/>
      <c r="B348" s="220"/>
      <c r="C348" s="223"/>
      <c r="D348" s="226"/>
      <c r="E348" s="226"/>
      <c r="F348" s="226"/>
      <c r="G348" s="214"/>
      <c r="H348" s="215"/>
      <c r="I348" s="206"/>
      <c r="J348" s="206"/>
      <c r="K348" s="206"/>
      <c r="L348" s="206"/>
      <c r="M348" s="206"/>
      <c r="N348" s="8"/>
      <c r="O348" s="8"/>
    </row>
    <row r="349" spans="1:15" ht="13.5" customHeight="1" hidden="1">
      <c r="A349" s="231"/>
      <c r="B349" s="220"/>
      <c r="C349" s="223"/>
      <c r="D349" s="226"/>
      <c r="E349" s="226"/>
      <c r="F349" s="226"/>
      <c r="G349" s="214"/>
      <c r="H349" s="215"/>
      <c r="I349" s="206"/>
      <c r="J349" s="206"/>
      <c r="K349" s="206"/>
      <c r="L349" s="206"/>
      <c r="M349" s="206"/>
      <c r="N349" s="8"/>
      <c r="O349" s="8"/>
    </row>
    <row r="350" spans="1:15" ht="13.5" customHeight="1" hidden="1">
      <c r="A350" s="231"/>
      <c r="B350" s="220"/>
      <c r="C350" s="223"/>
      <c r="D350" s="226"/>
      <c r="E350" s="226"/>
      <c r="F350" s="226"/>
      <c r="G350" s="214"/>
      <c r="H350" s="215"/>
      <c r="I350" s="206"/>
      <c r="J350" s="206"/>
      <c r="K350" s="206"/>
      <c r="L350" s="206"/>
      <c r="M350" s="206"/>
      <c r="N350" s="8"/>
      <c r="O350" s="8"/>
    </row>
    <row r="351" spans="1:15" ht="13.5" customHeight="1" hidden="1">
      <c r="A351" s="231"/>
      <c r="B351" s="232"/>
      <c r="C351" s="223"/>
      <c r="D351" s="226"/>
      <c r="E351" s="226"/>
      <c r="F351" s="226"/>
      <c r="G351" s="214"/>
      <c r="H351" s="215"/>
      <c r="I351" s="206"/>
      <c r="J351" s="206"/>
      <c r="K351" s="206"/>
      <c r="L351" s="206"/>
      <c r="M351" s="206"/>
      <c r="N351" s="8"/>
      <c r="O351" s="8"/>
    </row>
    <row r="352" spans="1:15" ht="13.5" customHeight="1">
      <c r="A352" s="177">
        <v>125</v>
      </c>
      <c r="B352" s="178" t="s">
        <v>225</v>
      </c>
      <c r="C352" s="176">
        <v>50</v>
      </c>
      <c r="D352" s="130">
        <v>1.3</v>
      </c>
      <c r="E352" s="130">
        <v>4.2</v>
      </c>
      <c r="F352" s="130">
        <v>8.3</v>
      </c>
      <c r="G352" s="216">
        <v>85.3</v>
      </c>
      <c r="H352" s="341"/>
      <c r="I352" s="127">
        <v>0.2</v>
      </c>
      <c r="J352" s="127">
        <v>12.5</v>
      </c>
      <c r="K352" s="127">
        <v>0.2</v>
      </c>
      <c r="L352" s="127">
        <v>45.3</v>
      </c>
      <c r="M352" s="127">
        <v>1.2</v>
      </c>
      <c r="N352" s="8"/>
      <c r="O352" s="8"/>
    </row>
    <row r="353" spans="1:15" ht="14.25" customHeight="1">
      <c r="A353" s="52">
        <v>407</v>
      </c>
      <c r="B353" s="56" t="s">
        <v>107</v>
      </c>
      <c r="C353" s="146">
        <v>200</v>
      </c>
      <c r="D353" s="55">
        <v>2</v>
      </c>
      <c r="E353" s="55">
        <v>0.2</v>
      </c>
      <c r="F353" s="55">
        <v>3.8</v>
      </c>
      <c r="G353" s="293">
        <v>25</v>
      </c>
      <c r="H353" s="394"/>
      <c r="I353" s="39">
        <v>0.01</v>
      </c>
      <c r="J353" s="39">
        <v>8</v>
      </c>
      <c r="K353" s="39">
        <v>0.06</v>
      </c>
      <c r="L353" s="39">
        <v>40</v>
      </c>
      <c r="M353" s="39">
        <v>0.4</v>
      </c>
      <c r="N353" s="8"/>
      <c r="O353" s="8"/>
    </row>
    <row r="354" spans="1:15" ht="13.5" customHeight="1">
      <c r="A354" s="19"/>
      <c r="B354" s="108" t="s">
        <v>101</v>
      </c>
      <c r="C354" s="146">
        <v>30</v>
      </c>
      <c r="D354" s="63">
        <v>4.05</v>
      </c>
      <c r="E354" s="63">
        <v>0.6</v>
      </c>
      <c r="F354" s="63">
        <v>21</v>
      </c>
      <c r="G354" s="198">
        <v>101.5</v>
      </c>
      <c r="H354" s="422"/>
      <c r="I354" s="63">
        <v>0.21</v>
      </c>
      <c r="J354" s="63"/>
      <c r="K354" s="63"/>
      <c r="L354" s="63">
        <v>3.7</v>
      </c>
      <c r="M354" s="63">
        <v>2.8</v>
      </c>
      <c r="N354" s="8"/>
      <c r="O354" s="8"/>
    </row>
    <row r="355" spans="1:15" ht="13.5" customHeight="1">
      <c r="A355" s="200" t="s">
        <v>76</v>
      </c>
      <c r="B355" s="201"/>
      <c r="C355" s="202"/>
      <c r="D355" s="65">
        <f>SUM(D345:D354)</f>
        <v>9.45</v>
      </c>
      <c r="E355" s="65">
        <f>SUM(E345:E354)</f>
        <v>8.4</v>
      </c>
      <c r="F355" s="65">
        <f>SUM(F345:F354)</f>
        <v>49.6</v>
      </c>
      <c r="G355" s="203">
        <f>SUM(G345:H354)</f>
        <v>315.3</v>
      </c>
      <c r="H355" s="318"/>
      <c r="I355" s="66">
        <f>SUM(I345:I354)</f>
        <v>0.56</v>
      </c>
      <c r="J355" s="66">
        <f>SUM(J345:J354)</f>
        <v>83.9</v>
      </c>
      <c r="K355" s="66">
        <f>SUM(K345:K354)</f>
        <v>0.38</v>
      </c>
      <c r="L355" s="66">
        <f>SUM(L345:L354)</f>
        <v>127.71</v>
      </c>
      <c r="M355" s="65">
        <f>SUM(M345:M354)</f>
        <v>5.709999999999999</v>
      </c>
      <c r="N355" s="8"/>
      <c r="O355" s="8"/>
    </row>
    <row r="356" spans="1:15" ht="13.5" customHeight="1">
      <c r="A356" s="200" t="s">
        <v>77</v>
      </c>
      <c r="B356" s="201"/>
      <c r="C356" s="201"/>
      <c r="D356" s="26"/>
      <c r="E356" s="26"/>
      <c r="F356" s="26"/>
      <c r="G356" s="121">
        <v>0.2</v>
      </c>
      <c r="H356" s="38"/>
      <c r="I356" s="78"/>
      <c r="J356" s="78"/>
      <c r="K356" s="78"/>
      <c r="L356" s="78"/>
      <c r="M356" s="78"/>
      <c r="N356" s="8"/>
      <c r="O356" s="8"/>
    </row>
    <row r="357" spans="1:15" ht="13.5" customHeight="1">
      <c r="A357" s="200" t="s">
        <v>35</v>
      </c>
      <c r="B357" s="201"/>
      <c r="C357" s="202"/>
      <c r="D357" s="69">
        <f>D298+D302+D329+D342+D355</f>
        <v>55.360000000000014</v>
      </c>
      <c r="E357" s="69">
        <f>E298+E302+E329+E342+E355</f>
        <v>57.92000000000001</v>
      </c>
      <c r="F357" s="69">
        <f>F298+F302+F329+F342+F355</f>
        <v>232.44</v>
      </c>
      <c r="G357" s="210">
        <f>G298+G302+G329+G342+G355</f>
        <v>1487.14</v>
      </c>
      <c r="H357" s="233"/>
      <c r="I357" s="70">
        <f>I298+I302+I329+I342+I355</f>
        <v>1.4900000000000002</v>
      </c>
      <c r="J357" s="70">
        <f>J298+J302+J329+J342+J355</f>
        <v>127.37</v>
      </c>
      <c r="K357" s="70">
        <f>K298+K302+K329+K342+K355</f>
        <v>1.0299999999999998</v>
      </c>
      <c r="L357" s="70">
        <f>L298+L302+L329+L342+L355</f>
        <v>782.34</v>
      </c>
      <c r="M357" s="69">
        <f>M298+M302+M329+M342+M355</f>
        <v>18.37</v>
      </c>
      <c r="N357" s="8"/>
      <c r="O357" s="8"/>
    </row>
    <row r="358" spans="1:13" ht="22.5" customHeight="1">
      <c r="A358" s="28"/>
      <c r="B358" s="21"/>
      <c r="C358" s="75" t="s">
        <v>55</v>
      </c>
      <c r="D358" s="8"/>
      <c r="E358" s="24"/>
      <c r="F358" s="24"/>
      <c r="G358" s="24"/>
      <c r="H358" s="21"/>
      <c r="I358" s="21"/>
      <c r="J358" s="21"/>
      <c r="K358" s="21"/>
      <c r="L358" s="21"/>
      <c r="M358" s="21"/>
    </row>
    <row r="359" spans="1:13" ht="9.75" customHeight="1">
      <c r="A359" s="28"/>
      <c r="B359" s="21"/>
      <c r="C359" s="23"/>
      <c r="D359" s="8"/>
      <c r="E359" s="24"/>
      <c r="F359" s="24"/>
      <c r="G359" s="24"/>
      <c r="H359" s="21"/>
      <c r="I359" s="21"/>
      <c r="J359" s="21"/>
      <c r="K359" s="21"/>
      <c r="L359" s="21"/>
      <c r="M359" s="21"/>
    </row>
    <row r="360" spans="1:13" ht="13.5" customHeight="1">
      <c r="A360" s="184">
        <v>157</v>
      </c>
      <c r="B360" s="219" t="s">
        <v>117</v>
      </c>
      <c r="C360" s="219" t="s">
        <v>94</v>
      </c>
      <c r="D360" s="225">
        <v>5.08</v>
      </c>
      <c r="E360" s="225">
        <v>5.5</v>
      </c>
      <c r="F360" s="225">
        <v>31.42</v>
      </c>
      <c r="G360" s="212">
        <v>95.3</v>
      </c>
      <c r="H360" s="337"/>
      <c r="I360" s="205">
        <v>0.12</v>
      </c>
      <c r="J360" s="205">
        <v>0.36</v>
      </c>
      <c r="K360" s="205">
        <v>0.19</v>
      </c>
      <c r="L360" s="205">
        <v>152.82</v>
      </c>
      <c r="M360" s="205">
        <v>2.38</v>
      </c>
    </row>
    <row r="361" spans="1:13" ht="3.75" customHeight="1">
      <c r="A361" s="185"/>
      <c r="B361" s="220"/>
      <c r="C361" s="282"/>
      <c r="D361" s="259"/>
      <c r="E361" s="259"/>
      <c r="F361" s="259"/>
      <c r="G361" s="338"/>
      <c r="H361" s="339"/>
      <c r="I361" s="206"/>
      <c r="J361" s="206"/>
      <c r="K361" s="206"/>
      <c r="L361" s="206"/>
      <c r="M361" s="206"/>
    </row>
    <row r="362" spans="1:13" ht="13.5" customHeight="1" hidden="1">
      <c r="A362" s="185"/>
      <c r="B362" s="220"/>
      <c r="C362" s="282"/>
      <c r="D362" s="259"/>
      <c r="E362" s="259"/>
      <c r="F362" s="259"/>
      <c r="G362" s="338"/>
      <c r="H362" s="339"/>
      <c r="I362" s="206"/>
      <c r="J362" s="206"/>
      <c r="K362" s="206"/>
      <c r="L362" s="206"/>
      <c r="M362" s="206"/>
    </row>
    <row r="363" spans="1:13" ht="12.75" customHeight="1" hidden="1">
      <c r="A363" s="185"/>
      <c r="B363" s="220"/>
      <c r="C363" s="282"/>
      <c r="D363" s="259"/>
      <c r="E363" s="259"/>
      <c r="F363" s="259"/>
      <c r="G363" s="338"/>
      <c r="H363" s="339"/>
      <c r="I363" s="206"/>
      <c r="J363" s="206"/>
      <c r="K363" s="206"/>
      <c r="L363" s="206"/>
      <c r="M363" s="206"/>
    </row>
    <row r="364" spans="1:13" ht="12.75" customHeight="1" hidden="1">
      <c r="A364" s="186"/>
      <c r="B364" s="232"/>
      <c r="C364" s="283"/>
      <c r="D364" s="221"/>
      <c r="E364" s="221"/>
      <c r="F364" s="221"/>
      <c r="G364" s="340"/>
      <c r="H364" s="341"/>
      <c r="I364" s="211"/>
      <c r="J364" s="211"/>
      <c r="K364" s="211"/>
      <c r="L364" s="211"/>
      <c r="M364" s="211"/>
    </row>
    <row r="365" spans="1:13" ht="12" customHeight="1">
      <c r="A365" s="184">
        <v>382</v>
      </c>
      <c r="B365" s="187" t="s">
        <v>161</v>
      </c>
      <c r="C365" s="219">
        <v>170</v>
      </c>
      <c r="D365" s="225">
        <v>0</v>
      </c>
      <c r="E365" s="225">
        <v>0</v>
      </c>
      <c r="F365" s="225">
        <v>11.44</v>
      </c>
      <c r="G365" s="212">
        <v>45.76</v>
      </c>
      <c r="H365" s="213"/>
      <c r="I365" s="205">
        <v>0</v>
      </c>
      <c r="J365" s="205">
        <v>0</v>
      </c>
      <c r="K365" s="205">
        <v>0</v>
      </c>
      <c r="L365" s="205">
        <v>1.42</v>
      </c>
      <c r="M365" s="205">
        <v>0.54</v>
      </c>
    </row>
    <row r="366" spans="1:13" ht="6.75" customHeight="1">
      <c r="A366" s="218"/>
      <c r="B366" s="250"/>
      <c r="C366" s="232"/>
      <c r="D366" s="227"/>
      <c r="E366" s="227"/>
      <c r="F366" s="227"/>
      <c r="G366" s="216"/>
      <c r="H366" s="217"/>
      <c r="I366" s="211"/>
      <c r="J366" s="211"/>
      <c r="K366" s="211"/>
      <c r="L366" s="211"/>
      <c r="M366" s="211"/>
    </row>
    <row r="367" spans="1:13" ht="12.75" customHeight="1">
      <c r="A367" s="274">
        <v>498</v>
      </c>
      <c r="B367" s="219" t="s">
        <v>162</v>
      </c>
      <c r="C367" s="279" t="s">
        <v>154</v>
      </c>
      <c r="D367" s="205">
        <v>1.24</v>
      </c>
      <c r="E367" s="205">
        <v>3.91</v>
      </c>
      <c r="F367" s="205">
        <v>20.3</v>
      </c>
      <c r="G367" s="242">
        <v>66</v>
      </c>
      <c r="H367" s="254"/>
      <c r="I367" s="187">
        <v>0.02</v>
      </c>
      <c r="J367" s="187">
        <v>0.03</v>
      </c>
      <c r="K367" s="187">
        <v>0.01</v>
      </c>
      <c r="L367" s="205">
        <v>6</v>
      </c>
      <c r="M367" s="187">
        <v>0.37</v>
      </c>
    </row>
    <row r="368" spans="1:13" ht="4.5" customHeight="1">
      <c r="A368" s="275"/>
      <c r="B368" s="220"/>
      <c r="C368" s="280"/>
      <c r="D368" s="191"/>
      <c r="E368" s="191"/>
      <c r="F368" s="191"/>
      <c r="G368" s="255"/>
      <c r="H368" s="256"/>
      <c r="I368" s="249"/>
      <c r="J368" s="249"/>
      <c r="K368" s="249"/>
      <c r="L368" s="251"/>
      <c r="M368" s="249"/>
    </row>
    <row r="369" spans="1:13" ht="14.25" customHeight="1" hidden="1">
      <c r="A369" s="276"/>
      <c r="B369" s="192"/>
      <c r="C369" s="281"/>
      <c r="D369" s="192"/>
      <c r="E369" s="192"/>
      <c r="F369" s="192"/>
      <c r="G369" s="257"/>
      <c r="H369" s="258"/>
      <c r="I369" s="250"/>
      <c r="J369" s="250"/>
      <c r="K369" s="250"/>
      <c r="L369" s="252"/>
      <c r="M369" s="250"/>
    </row>
    <row r="370" spans="1:13" ht="15.75" customHeight="1">
      <c r="A370" s="365" t="s">
        <v>19</v>
      </c>
      <c r="B370" s="366"/>
      <c r="C370" s="288"/>
      <c r="D370" s="40">
        <f>SUM(D360:D369)</f>
        <v>6.32</v>
      </c>
      <c r="E370" s="40">
        <f>SUM(E360:E369)</f>
        <v>9.41</v>
      </c>
      <c r="F370" s="40">
        <f>SUM(F360:F369)</f>
        <v>63.16</v>
      </c>
      <c r="G370" s="234">
        <f>SUM(G360:H369)</f>
        <v>207.06</v>
      </c>
      <c r="H370" s="235"/>
      <c r="I370" s="42">
        <f>SUM(I360:I369)</f>
        <v>0.13999999999999999</v>
      </c>
      <c r="J370" s="42">
        <f>SUM(J360:J369)</f>
        <v>0.39</v>
      </c>
      <c r="K370" s="42">
        <f>SUM(K360:K369)</f>
        <v>0.2</v>
      </c>
      <c r="L370" s="42">
        <f>SUM(L360:L369)</f>
        <v>160.23999999999998</v>
      </c>
      <c r="M370" s="42">
        <f>SUM(M360:M369)</f>
        <v>3.29</v>
      </c>
    </row>
    <row r="371" spans="1:13" ht="13.5" customHeight="1">
      <c r="A371" s="262" t="s">
        <v>24</v>
      </c>
      <c r="B371" s="263"/>
      <c r="C371" s="288"/>
      <c r="D371" s="39"/>
      <c r="E371" s="39"/>
      <c r="F371" s="39"/>
      <c r="G371" s="103">
        <v>0.2</v>
      </c>
      <c r="H371" s="105"/>
      <c r="I371" s="106"/>
      <c r="J371" s="106"/>
      <c r="K371" s="106"/>
      <c r="L371" s="106"/>
      <c r="M371" s="106"/>
    </row>
    <row r="372" spans="1:13" ht="21" customHeight="1">
      <c r="A372" s="45"/>
      <c r="B372" s="45"/>
      <c r="C372" s="23" t="s">
        <v>57</v>
      </c>
      <c r="D372" s="8"/>
      <c r="E372" s="8"/>
      <c r="F372" s="8"/>
      <c r="G372" s="8"/>
      <c r="H372" s="37"/>
      <c r="I372" s="36"/>
      <c r="J372" s="36"/>
      <c r="K372" s="36"/>
      <c r="L372" s="36"/>
      <c r="M372" s="36"/>
    </row>
    <row r="373" spans="1:13" ht="13.5" customHeight="1">
      <c r="A373" s="184">
        <v>398</v>
      </c>
      <c r="B373" s="187" t="s">
        <v>163</v>
      </c>
      <c r="C373" s="361">
        <v>100</v>
      </c>
      <c r="D373" s="187">
        <v>0.48</v>
      </c>
      <c r="E373" s="187">
        <v>0.28</v>
      </c>
      <c r="F373" s="187">
        <v>14.07</v>
      </c>
      <c r="G373" s="296">
        <v>60.68</v>
      </c>
      <c r="H373" s="300"/>
      <c r="I373" s="205">
        <v>0.02</v>
      </c>
      <c r="J373" s="205">
        <v>2.6</v>
      </c>
      <c r="K373" s="205">
        <v>0.01</v>
      </c>
      <c r="L373" s="205">
        <v>14.86</v>
      </c>
      <c r="M373" s="205">
        <v>0.44</v>
      </c>
    </row>
    <row r="374" spans="1:13" ht="3" customHeight="1">
      <c r="A374" s="185"/>
      <c r="B374" s="188"/>
      <c r="C374" s="362"/>
      <c r="D374" s="240"/>
      <c r="E374" s="240"/>
      <c r="F374" s="240"/>
      <c r="G374" s="301"/>
      <c r="H374" s="302"/>
      <c r="I374" s="206"/>
      <c r="J374" s="206"/>
      <c r="K374" s="206"/>
      <c r="L374" s="206"/>
      <c r="M374" s="206"/>
    </row>
    <row r="375" spans="1:13" ht="13.5" customHeight="1" hidden="1">
      <c r="A375" s="186"/>
      <c r="B375" s="189"/>
      <c r="C375" s="363"/>
      <c r="D375" s="261"/>
      <c r="E375" s="261"/>
      <c r="F375" s="261"/>
      <c r="G375" s="301"/>
      <c r="H375" s="302"/>
      <c r="I375" s="211"/>
      <c r="J375" s="211"/>
      <c r="K375" s="211"/>
      <c r="L375" s="211"/>
      <c r="M375" s="211"/>
    </row>
    <row r="376" spans="1:13" ht="13.5" customHeight="1">
      <c r="A376" s="77"/>
      <c r="B376" s="263" t="s">
        <v>32</v>
      </c>
      <c r="C376" s="264"/>
      <c r="D376" s="40">
        <v>1.38</v>
      </c>
      <c r="E376" s="40">
        <v>0.28</v>
      </c>
      <c r="F376" s="40">
        <v>22.47</v>
      </c>
      <c r="G376" s="234">
        <v>98.68</v>
      </c>
      <c r="H376" s="235"/>
      <c r="I376" s="41">
        <v>0.42</v>
      </c>
      <c r="J376" s="41">
        <v>62.6</v>
      </c>
      <c r="K376" s="41">
        <v>0.01</v>
      </c>
      <c r="L376" s="41">
        <v>48.86</v>
      </c>
      <c r="M376" s="40">
        <v>0.74</v>
      </c>
    </row>
    <row r="377" spans="1:13" ht="13.5" customHeight="1">
      <c r="A377" s="262" t="s">
        <v>39</v>
      </c>
      <c r="B377" s="265"/>
      <c r="C377" s="235"/>
      <c r="D377" s="52"/>
      <c r="E377" s="52"/>
      <c r="F377" s="52"/>
      <c r="G377" s="84">
        <v>0.054</v>
      </c>
      <c r="H377" s="76"/>
      <c r="I377" s="76"/>
      <c r="J377" s="76"/>
      <c r="K377" s="76"/>
      <c r="L377" s="76"/>
      <c r="M377" s="76"/>
    </row>
    <row r="378" spans="1:13" ht="30" customHeight="1">
      <c r="A378" s="25"/>
      <c r="B378" s="17"/>
      <c r="C378" s="228" t="s">
        <v>56</v>
      </c>
      <c r="D378" s="315"/>
      <c r="E378" s="315"/>
      <c r="F378" s="315"/>
      <c r="G378" s="315"/>
      <c r="H378" s="17"/>
      <c r="I378" s="17"/>
      <c r="J378" s="17"/>
      <c r="K378" s="17"/>
      <c r="L378" s="17"/>
      <c r="M378" s="17"/>
    </row>
    <row r="379" spans="1:13" ht="13.5" customHeight="1">
      <c r="A379" s="60">
        <v>308</v>
      </c>
      <c r="B379" s="55" t="s">
        <v>198</v>
      </c>
      <c r="C379" s="169">
        <v>20</v>
      </c>
      <c r="D379" s="61">
        <v>0.48</v>
      </c>
      <c r="E379" s="61">
        <v>0.06</v>
      </c>
      <c r="F379" s="61">
        <v>1.98</v>
      </c>
      <c r="G379" s="291">
        <v>10.38</v>
      </c>
      <c r="H379" s="199"/>
      <c r="I379" s="63">
        <v>0.05</v>
      </c>
      <c r="J379" s="63">
        <v>3</v>
      </c>
      <c r="K379" s="63">
        <v>0.01</v>
      </c>
      <c r="L379" s="63">
        <v>8.4</v>
      </c>
      <c r="M379" s="63">
        <v>0.9</v>
      </c>
    </row>
    <row r="380" spans="1:13" ht="12" customHeight="1">
      <c r="A380" s="48">
        <v>78</v>
      </c>
      <c r="B380" s="424" t="s">
        <v>226</v>
      </c>
      <c r="C380" s="163" t="s">
        <v>227</v>
      </c>
      <c r="D380" s="50">
        <v>3</v>
      </c>
      <c r="E380" s="50">
        <v>4.13</v>
      </c>
      <c r="F380" s="50">
        <v>12.31</v>
      </c>
      <c r="G380" s="242">
        <v>98.44</v>
      </c>
      <c r="H380" s="254"/>
      <c r="I380" s="50">
        <v>0.06</v>
      </c>
      <c r="J380" s="50">
        <v>4.13</v>
      </c>
      <c r="K380" s="50">
        <v>0.07</v>
      </c>
      <c r="L380" s="50">
        <v>57.92</v>
      </c>
      <c r="M380" s="50">
        <v>0.6</v>
      </c>
    </row>
    <row r="381" spans="1:13" ht="12.75" customHeight="1" hidden="1">
      <c r="A381" s="184"/>
      <c r="B381" s="320"/>
      <c r="C381" s="361"/>
      <c r="D381" s="205"/>
      <c r="E381" s="205"/>
      <c r="F381" s="205"/>
      <c r="G381" s="242"/>
      <c r="H381" s="254"/>
      <c r="I381" s="187"/>
      <c r="J381" s="205"/>
      <c r="K381" s="187"/>
      <c r="L381" s="187"/>
      <c r="M381" s="187"/>
    </row>
    <row r="382" spans="1:13" ht="2.25" customHeight="1" hidden="1">
      <c r="A382" s="185"/>
      <c r="B382" s="321"/>
      <c r="C382" s="362"/>
      <c r="D382" s="206"/>
      <c r="E382" s="206"/>
      <c r="F382" s="206"/>
      <c r="G382" s="244"/>
      <c r="H382" s="307"/>
      <c r="I382" s="240"/>
      <c r="J382" s="206"/>
      <c r="K382" s="240"/>
      <c r="L382" s="240"/>
      <c r="M382" s="240"/>
    </row>
    <row r="383" spans="1:13" ht="12.75" customHeight="1" hidden="1">
      <c r="A383" s="186"/>
      <c r="B383" s="364"/>
      <c r="C383" s="363"/>
      <c r="D383" s="211"/>
      <c r="E383" s="211"/>
      <c r="F383" s="211"/>
      <c r="G383" s="308"/>
      <c r="H383" s="309"/>
      <c r="I383" s="261"/>
      <c r="J383" s="211"/>
      <c r="K383" s="261"/>
      <c r="L383" s="261"/>
      <c r="M383" s="261"/>
    </row>
    <row r="384" spans="1:13" ht="12.75" customHeight="1">
      <c r="A384" s="184">
        <v>295</v>
      </c>
      <c r="B384" s="219" t="s">
        <v>228</v>
      </c>
      <c r="C384" s="361">
        <v>150</v>
      </c>
      <c r="D384" s="205">
        <v>8.89</v>
      </c>
      <c r="E384" s="205">
        <v>10.45</v>
      </c>
      <c r="F384" s="205">
        <v>6.3</v>
      </c>
      <c r="G384" s="242">
        <v>109.2</v>
      </c>
      <c r="H384" s="254"/>
      <c r="I384" s="205">
        <v>0.02</v>
      </c>
      <c r="J384" s="205">
        <v>0.57</v>
      </c>
      <c r="K384" s="205">
        <v>0.07</v>
      </c>
      <c r="L384" s="205">
        <v>27.84</v>
      </c>
      <c r="M384" s="205">
        <v>0.87</v>
      </c>
    </row>
    <row r="385" spans="1:13" ht="1.5" customHeight="1">
      <c r="A385" s="185"/>
      <c r="B385" s="220"/>
      <c r="C385" s="362"/>
      <c r="D385" s="206"/>
      <c r="E385" s="206"/>
      <c r="F385" s="206"/>
      <c r="G385" s="244"/>
      <c r="H385" s="307"/>
      <c r="I385" s="206"/>
      <c r="J385" s="206"/>
      <c r="K385" s="206"/>
      <c r="L385" s="206"/>
      <c r="M385" s="206"/>
    </row>
    <row r="386" spans="1:13" ht="12.75" customHeight="1" hidden="1">
      <c r="A386" s="185"/>
      <c r="B386" s="220"/>
      <c r="C386" s="362"/>
      <c r="D386" s="206"/>
      <c r="E386" s="206"/>
      <c r="F386" s="206"/>
      <c r="G386" s="244"/>
      <c r="H386" s="307"/>
      <c r="I386" s="206"/>
      <c r="J386" s="206"/>
      <c r="K386" s="206"/>
      <c r="L386" s="206"/>
      <c r="M386" s="206"/>
    </row>
    <row r="387" spans="1:13" ht="13.5" customHeight="1" hidden="1">
      <c r="A387" s="186"/>
      <c r="B387" s="232"/>
      <c r="C387" s="363"/>
      <c r="D387" s="211"/>
      <c r="E387" s="211"/>
      <c r="F387" s="211"/>
      <c r="G387" s="308"/>
      <c r="H387" s="309"/>
      <c r="I387" s="211"/>
      <c r="J387" s="211"/>
      <c r="K387" s="211"/>
      <c r="L387" s="211"/>
      <c r="M387" s="211"/>
    </row>
    <row r="388" spans="1:13" ht="13.5" customHeight="1">
      <c r="A388" s="52">
        <v>407</v>
      </c>
      <c r="B388" s="156" t="s">
        <v>115</v>
      </c>
      <c r="C388" s="146">
        <v>130</v>
      </c>
      <c r="D388" s="55">
        <v>2</v>
      </c>
      <c r="E388" s="55">
        <v>0.2</v>
      </c>
      <c r="F388" s="55">
        <v>3.8</v>
      </c>
      <c r="G388" s="293">
        <v>119</v>
      </c>
      <c r="H388" s="199"/>
      <c r="I388" s="39">
        <v>0.01</v>
      </c>
      <c r="J388" s="39">
        <v>8</v>
      </c>
      <c r="K388" s="39">
        <v>0.06</v>
      </c>
      <c r="L388" s="39">
        <v>40</v>
      </c>
      <c r="M388" s="39">
        <v>0.4</v>
      </c>
    </row>
    <row r="389" spans="1:13" ht="13.5" customHeight="1">
      <c r="A389" s="22"/>
      <c r="B389" s="108" t="s">
        <v>102</v>
      </c>
      <c r="C389" s="145">
        <v>15</v>
      </c>
      <c r="D389" s="61">
        <v>2.8</v>
      </c>
      <c r="E389" s="61">
        <v>0.55</v>
      </c>
      <c r="F389" s="64">
        <v>21.65</v>
      </c>
      <c r="G389" s="291">
        <v>99.5</v>
      </c>
      <c r="H389" s="199"/>
      <c r="I389" s="62">
        <v>0.11</v>
      </c>
      <c r="J389" s="63"/>
      <c r="K389" s="63"/>
      <c r="L389" s="63">
        <v>34</v>
      </c>
      <c r="M389" s="63">
        <v>2.3</v>
      </c>
    </row>
    <row r="390" spans="1:13" ht="12" customHeight="1">
      <c r="A390" s="19"/>
      <c r="B390" s="108" t="s">
        <v>101</v>
      </c>
      <c r="C390" s="146">
        <v>10</v>
      </c>
      <c r="D390" s="63">
        <v>4.05</v>
      </c>
      <c r="E390" s="63">
        <v>0.6</v>
      </c>
      <c r="F390" s="63">
        <v>21</v>
      </c>
      <c r="G390" s="198">
        <v>101.5</v>
      </c>
      <c r="H390" s="199"/>
      <c r="I390" s="63">
        <v>0.21</v>
      </c>
      <c r="J390" s="63"/>
      <c r="K390" s="63"/>
      <c r="L390" s="63">
        <v>3.7</v>
      </c>
      <c r="M390" s="63">
        <v>2.8</v>
      </c>
    </row>
    <row r="391" spans="1:13" ht="14.25" customHeight="1">
      <c r="A391" s="286" t="s">
        <v>18</v>
      </c>
      <c r="B391" s="287"/>
      <c r="C391" s="288"/>
      <c r="D391" s="95">
        <f>D379+D380+D381+D384+D388+D389+D390</f>
        <v>21.220000000000002</v>
      </c>
      <c r="E391" s="95">
        <f>E379+E380+E381+E384+E388+E389+E390</f>
        <v>15.989999999999998</v>
      </c>
      <c r="F391" s="95">
        <f>F379+F380+F381+F384+F388+F389+F390</f>
        <v>67.03999999999999</v>
      </c>
      <c r="G391" s="210">
        <f>SUM(G379:H390)</f>
        <v>538.02</v>
      </c>
      <c r="H391" s="233"/>
      <c r="I391" s="95">
        <f>I379+I380+I381+I384+I388+I389+I390</f>
        <v>0.45999999999999996</v>
      </c>
      <c r="J391" s="95">
        <f>J379+J380+J381+J384+J388+J389+J390</f>
        <v>15.7</v>
      </c>
      <c r="K391" s="95">
        <f>K379+K380+K381+K384+K388+K389+K390</f>
        <v>0.21000000000000002</v>
      </c>
      <c r="L391" s="95">
        <f>L379+L380+L381+L384+L388+L389+L390</f>
        <v>171.86</v>
      </c>
      <c r="M391" s="95">
        <f>M379+M380+M381+M384+M388+M389+M390</f>
        <v>7.87</v>
      </c>
    </row>
    <row r="392" spans="1:13" ht="14.25" customHeight="1">
      <c r="A392" s="286" t="s">
        <v>25</v>
      </c>
      <c r="B392" s="287"/>
      <c r="C392" s="288"/>
      <c r="D392" s="30"/>
      <c r="E392" s="30"/>
      <c r="F392" s="30"/>
      <c r="G392" s="80">
        <v>0.35</v>
      </c>
      <c r="H392" s="100"/>
      <c r="I392" s="101"/>
      <c r="J392" s="101"/>
      <c r="K392" s="101"/>
      <c r="L392" s="101"/>
      <c r="M392" s="101"/>
    </row>
    <row r="393" spans="1:13" ht="22.5" customHeight="1">
      <c r="A393" s="28"/>
      <c r="B393" s="21"/>
      <c r="C393" s="289" t="s">
        <v>58</v>
      </c>
      <c r="D393" s="290"/>
      <c r="E393" s="290"/>
      <c r="F393" s="290"/>
      <c r="G393" s="290"/>
      <c r="H393" s="21"/>
      <c r="I393" s="21"/>
      <c r="J393" s="21"/>
      <c r="K393" s="21"/>
      <c r="L393" s="21"/>
      <c r="M393" s="21"/>
    </row>
    <row r="394" spans="1:13" ht="12" customHeight="1">
      <c r="A394" s="184">
        <v>420</v>
      </c>
      <c r="B394" s="219" t="s">
        <v>125</v>
      </c>
      <c r="C394" s="187">
        <v>30</v>
      </c>
      <c r="D394" s="187">
        <v>2.8</v>
      </c>
      <c r="E394" s="187">
        <v>6.19</v>
      </c>
      <c r="F394" s="187">
        <v>19.9</v>
      </c>
      <c r="G394" s="296">
        <v>102.3</v>
      </c>
      <c r="H394" s="300"/>
      <c r="I394" s="187">
        <v>0.03</v>
      </c>
      <c r="J394" s="187">
        <v>0.22</v>
      </c>
      <c r="K394" s="187">
        <v>0.11</v>
      </c>
      <c r="L394" s="187">
        <v>72.78</v>
      </c>
      <c r="M394" s="187">
        <v>1.09</v>
      </c>
    </row>
    <row r="395" spans="1:13" ht="4.5" customHeight="1">
      <c r="A395" s="249"/>
      <c r="B395" s="259"/>
      <c r="C395" s="270"/>
      <c r="D395" s="260"/>
      <c r="E395" s="260"/>
      <c r="F395" s="260"/>
      <c r="G395" s="301"/>
      <c r="H395" s="302"/>
      <c r="I395" s="260"/>
      <c r="J395" s="260"/>
      <c r="K395" s="260"/>
      <c r="L395" s="260"/>
      <c r="M395" s="260"/>
    </row>
    <row r="396" spans="1:13" ht="12.75" customHeight="1" hidden="1">
      <c r="A396" s="249"/>
      <c r="B396" s="259"/>
      <c r="C396" s="270"/>
      <c r="D396" s="260"/>
      <c r="E396" s="260"/>
      <c r="F396" s="260"/>
      <c r="G396" s="301"/>
      <c r="H396" s="302"/>
      <c r="I396" s="260"/>
      <c r="J396" s="260"/>
      <c r="K396" s="260"/>
      <c r="L396" s="260"/>
      <c r="M396" s="260"/>
    </row>
    <row r="397" spans="1:13" ht="12" customHeight="1" hidden="1">
      <c r="A397" s="249"/>
      <c r="B397" s="259"/>
      <c r="C397" s="270"/>
      <c r="D397" s="260"/>
      <c r="E397" s="260"/>
      <c r="F397" s="260"/>
      <c r="G397" s="301"/>
      <c r="H397" s="302"/>
      <c r="I397" s="260"/>
      <c r="J397" s="260"/>
      <c r="K397" s="260"/>
      <c r="L397" s="260"/>
      <c r="M397" s="260"/>
    </row>
    <row r="398" spans="1:13" ht="12.75" customHeight="1" hidden="1">
      <c r="A398" s="249"/>
      <c r="B398" s="259"/>
      <c r="C398" s="270"/>
      <c r="D398" s="260"/>
      <c r="E398" s="260"/>
      <c r="F398" s="260"/>
      <c r="G398" s="301"/>
      <c r="H398" s="302"/>
      <c r="I398" s="260"/>
      <c r="J398" s="260"/>
      <c r="K398" s="260"/>
      <c r="L398" s="260"/>
      <c r="M398" s="260"/>
    </row>
    <row r="399" spans="1:13" ht="12.75" customHeight="1" hidden="1">
      <c r="A399" s="249"/>
      <c r="B399" s="259"/>
      <c r="C399" s="270"/>
      <c r="D399" s="260"/>
      <c r="E399" s="260"/>
      <c r="F399" s="260"/>
      <c r="G399" s="301"/>
      <c r="H399" s="302"/>
      <c r="I399" s="260"/>
      <c r="J399" s="260"/>
      <c r="K399" s="260"/>
      <c r="L399" s="260"/>
      <c r="M399" s="260"/>
    </row>
    <row r="400" spans="1:13" ht="12" customHeight="1" hidden="1">
      <c r="A400" s="249"/>
      <c r="B400" s="259"/>
      <c r="C400" s="270"/>
      <c r="D400" s="260"/>
      <c r="E400" s="260"/>
      <c r="F400" s="260"/>
      <c r="G400" s="301"/>
      <c r="H400" s="302"/>
      <c r="I400" s="260"/>
      <c r="J400" s="260"/>
      <c r="K400" s="260"/>
      <c r="L400" s="260"/>
      <c r="M400" s="260"/>
    </row>
    <row r="401" spans="1:13" ht="12" customHeight="1" hidden="1">
      <c r="A401" s="249"/>
      <c r="B401" s="259"/>
      <c r="C401" s="270"/>
      <c r="D401" s="260"/>
      <c r="E401" s="260"/>
      <c r="F401" s="260"/>
      <c r="G401" s="301"/>
      <c r="H401" s="302"/>
      <c r="I401" s="260"/>
      <c r="J401" s="260"/>
      <c r="K401" s="260"/>
      <c r="L401" s="260"/>
      <c r="M401" s="260"/>
    </row>
    <row r="402" spans="1:13" ht="12.75" customHeight="1" hidden="1">
      <c r="A402" s="250"/>
      <c r="B402" s="221"/>
      <c r="C402" s="248"/>
      <c r="D402" s="241"/>
      <c r="E402" s="241"/>
      <c r="F402" s="241"/>
      <c r="G402" s="303"/>
      <c r="H402" s="304"/>
      <c r="I402" s="241"/>
      <c r="J402" s="241"/>
      <c r="K402" s="241"/>
      <c r="L402" s="241"/>
      <c r="M402" s="241"/>
    </row>
    <row r="403" spans="1:13" ht="12.75" customHeight="1">
      <c r="A403" s="184">
        <v>389</v>
      </c>
      <c r="B403" s="219" t="s">
        <v>165</v>
      </c>
      <c r="C403" s="219">
        <v>170</v>
      </c>
      <c r="D403" s="225">
        <v>2.69</v>
      </c>
      <c r="E403" s="225">
        <v>0.8</v>
      </c>
      <c r="F403" s="225">
        <v>26.04</v>
      </c>
      <c r="G403" s="212">
        <v>122.12</v>
      </c>
      <c r="H403" s="213"/>
      <c r="I403" s="205">
        <v>0.02</v>
      </c>
      <c r="J403" s="205">
        <v>0.38</v>
      </c>
      <c r="K403" s="205">
        <v>0.03</v>
      </c>
      <c r="L403" s="205">
        <v>113.64</v>
      </c>
      <c r="M403" s="205">
        <v>0.56</v>
      </c>
    </row>
    <row r="404" spans="1:13" ht="4.5" customHeight="1">
      <c r="A404" s="185"/>
      <c r="B404" s="220"/>
      <c r="C404" s="220"/>
      <c r="D404" s="226"/>
      <c r="E404" s="226"/>
      <c r="F404" s="226"/>
      <c r="G404" s="214"/>
      <c r="H404" s="215"/>
      <c r="I404" s="206"/>
      <c r="J404" s="206"/>
      <c r="K404" s="206"/>
      <c r="L404" s="206"/>
      <c r="M404" s="206"/>
    </row>
    <row r="405" spans="1:13" ht="12.75" customHeight="1" hidden="1">
      <c r="A405" s="185"/>
      <c r="B405" s="220"/>
      <c r="C405" s="220"/>
      <c r="D405" s="226"/>
      <c r="E405" s="226"/>
      <c r="F405" s="226"/>
      <c r="G405" s="214"/>
      <c r="H405" s="215"/>
      <c r="I405" s="206"/>
      <c r="J405" s="206"/>
      <c r="K405" s="206"/>
      <c r="L405" s="206"/>
      <c r="M405" s="206"/>
    </row>
    <row r="406" spans="1:13" ht="12.75" customHeight="1" hidden="1">
      <c r="A406" s="185"/>
      <c r="B406" s="220"/>
      <c r="C406" s="220"/>
      <c r="D406" s="226"/>
      <c r="E406" s="226"/>
      <c r="F406" s="226"/>
      <c r="G406" s="214"/>
      <c r="H406" s="215"/>
      <c r="I406" s="206"/>
      <c r="J406" s="206"/>
      <c r="K406" s="206"/>
      <c r="L406" s="206"/>
      <c r="M406" s="206"/>
    </row>
    <row r="407" spans="1:13" ht="14.25" customHeight="1" hidden="1">
      <c r="A407" s="186"/>
      <c r="B407" s="232"/>
      <c r="C407" s="232"/>
      <c r="D407" s="227"/>
      <c r="E407" s="227"/>
      <c r="F407" s="227"/>
      <c r="G407" s="216"/>
      <c r="H407" s="217"/>
      <c r="I407" s="211"/>
      <c r="J407" s="211"/>
      <c r="K407" s="211"/>
      <c r="L407" s="211"/>
      <c r="M407" s="211"/>
    </row>
    <row r="408" spans="1:13" ht="14.25" customHeight="1">
      <c r="A408" s="200" t="s">
        <v>34</v>
      </c>
      <c r="B408" s="201"/>
      <c r="C408" s="202"/>
      <c r="D408" s="65">
        <f>SUM(D394:D407)</f>
        <v>5.49</v>
      </c>
      <c r="E408" s="65">
        <f>SUM(E394:E407)</f>
        <v>6.99</v>
      </c>
      <c r="F408" s="65">
        <f>SUM(F394:F407)</f>
        <v>45.94</v>
      </c>
      <c r="G408" s="203">
        <f>SUM(G394:G407)</f>
        <v>224.42000000000002</v>
      </c>
      <c r="H408" s="318"/>
      <c r="I408" s="65">
        <f>SUM(I394:I407)</f>
        <v>0.05</v>
      </c>
      <c r="J408" s="65">
        <f>SUM(J394:J407)</f>
        <v>0.6</v>
      </c>
      <c r="K408" s="65">
        <f>SUM(K394:K407)</f>
        <v>0.14</v>
      </c>
      <c r="L408" s="65">
        <f>SUM(L394:L407)</f>
        <v>186.42000000000002</v>
      </c>
      <c r="M408" s="65">
        <f>SUM(M394:M407)</f>
        <v>1.6500000000000001</v>
      </c>
    </row>
    <row r="409" spans="1:13" ht="12.75">
      <c r="A409" s="200" t="s">
        <v>36</v>
      </c>
      <c r="B409" s="201"/>
      <c r="C409" s="202"/>
      <c r="D409" s="26"/>
      <c r="E409" s="26"/>
      <c r="F409" s="27"/>
      <c r="G409" s="80">
        <v>0.15</v>
      </c>
      <c r="H409" s="100"/>
      <c r="I409" s="11"/>
      <c r="J409" s="11"/>
      <c r="K409" s="11"/>
      <c r="L409" s="11"/>
      <c r="M409" s="11"/>
    </row>
    <row r="410" spans="1:13" ht="22.5" customHeight="1">
      <c r="A410" s="71"/>
      <c r="B410" s="71"/>
      <c r="C410" s="228" t="s">
        <v>81</v>
      </c>
      <c r="D410" s="229"/>
      <c r="E410" s="229"/>
      <c r="F410" s="229"/>
      <c r="G410" s="229"/>
      <c r="H410" s="118"/>
      <c r="I410" s="72"/>
      <c r="J410" s="72"/>
      <c r="K410" s="72"/>
      <c r="L410" s="72"/>
      <c r="M410" s="72"/>
    </row>
    <row r="411" spans="1:13" ht="12.75" customHeight="1">
      <c r="A411" s="230">
        <v>127</v>
      </c>
      <c r="B411" s="219" t="s">
        <v>127</v>
      </c>
      <c r="C411" s="219">
        <v>100</v>
      </c>
      <c r="D411" s="225">
        <v>5.19</v>
      </c>
      <c r="E411" s="225">
        <v>6.69</v>
      </c>
      <c r="F411" s="225">
        <v>22.12</v>
      </c>
      <c r="G411" s="212">
        <v>96.2</v>
      </c>
      <c r="H411" s="213"/>
      <c r="I411" s="205">
        <v>0.08</v>
      </c>
      <c r="J411" s="205">
        <v>0.29</v>
      </c>
      <c r="K411" s="205">
        <v>0.13</v>
      </c>
      <c r="L411" s="205">
        <v>79.19</v>
      </c>
      <c r="M411" s="205">
        <v>1.34</v>
      </c>
    </row>
    <row r="412" spans="1:13" ht="3.75" customHeight="1">
      <c r="A412" s="231"/>
      <c r="B412" s="220"/>
      <c r="C412" s="220"/>
      <c r="D412" s="226"/>
      <c r="E412" s="226"/>
      <c r="F412" s="226"/>
      <c r="G412" s="214"/>
      <c r="H412" s="215"/>
      <c r="I412" s="206"/>
      <c r="J412" s="206"/>
      <c r="K412" s="206"/>
      <c r="L412" s="206"/>
      <c r="M412" s="206"/>
    </row>
    <row r="413" spans="1:13" ht="12.75" customHeight="1" hidden="1">
      <c r="A413" s="231"/>
      <c r="B413" s="220"/>
      <c r="C413" s="220"/>
      <c r="D413" s="226"/>
      <c r="E413" s="226"/>
      <c r="F413" s="226"/>
      <c r="G413" s="214"/>
      <c r="H413" s="215"/>
      <c r="I413" s="206"/>
      <c r="J413" s="206"/>
      <c r="K413" s="206"/>
      <c r="L413" s="206"/>
      <c r="M413" s="206"/>
    </row>
    <row r="414" spans="1:13" ht="12.75" customHeight="1" hidden="1">
      <c r="A414" s="231"/>
      <c r="B414" s="220"/>
      <c r="C414" s="220"/>
      <c r="D414" s="226"/>
      <c r="E414" s="226"/>
      <c r="F414" s="226"/>
      <c r="G414" s="214"/>
      <c r="H414" s="215"/>
      <c r="I414" s="206"/>
      <c r="J414" s="206"/>
      <c r="K414" s="206"/>
      <c r="L414" s="206"/>
      <c r="M414" s="206"/>
    </row>
    <row r="415" spans="1:13" ht="12.75" hidden="1">
      <c r="A415" s="231"/>
      <c r="B415" s="220"/>
      <c r="C415" s="220"/>
      <c r="D415" s="226"/>
      <c r="E415" s="226"/>
      <c r="F415" s="226"/>
      <c r="G415" s="214"/>
      <c r="H415" s="215"/>
      <c r="I415" s="206"/>
      <c r="J415" s="206"/>
      <c r="K415" s="206"/>
      <c r="L415" s="206"/>
      <c r="M415" s="206"/>
    </row>
    <row r="416" spans="1:13" ht="12.75" hidden="1">
      <c r="A416" s="231"/>
      <c r="B416" s="220"/>
      <c r="C416" s="220"/>
      <c r="D416" s="226"/>
      <c r="E416" s="226"/>
      <c r="F416" s="226"/>
      <c r="G416" s="214"/>
      <c r="H416" s="215"/>
      <c r="I416" s="206"/>
      <c r="J416" s="206"/>
      <c r="K416" s="206"/>
      <c r="L416" s="206"/>
      <c r="M416" s="206"/>
    </row>
    <row r="417" spans="1:13" ht="12.75" hidden="1">
      <c r="A417" s="231"/>
      <c r="B417" s="220"/>
      <c r="C417" s="220"/>
      <c r="D417" s="226"/>
      <c r="E417" s="226"/>
      <c r="F417" s="226"/>
      <c r="G417" s="214"/>
      <c r="H417" s="215"/>
      <c r="I417" s="206"/>
      <c r="J417" s="206"/>
      <c r="K417" s="206"/>
      <c r="L417" s="206"/>
      <c r="M417" s="206"/>
    </row>
    <row r="418" spans="1:13" ht="12.75" hidden="1">
      <c r="A418" s="231"/>
      <c r="B418" s="220"/>
      <c r="C418" s="220"/>
      <c r="D418" s="226"/>
      <c r="E418" s="226"/>
      <c r="F418" s="226"/>
      <c r="G418" s="214"/>
      <c r="H418" s="215"/>
      <c r="I418" s="206"/>
      <c r="J418" s="206"/>
      <c r="K418" s="206"/>
      <c r="L418" s="206"/>
      <c r="M418" s="206"/>
    </row>
    <row r="419" spans="1:13" ht="13.5" customHeight="1">
      <c r="A419" s="184">
        <v>393</v>
      </c>
      <c r="B419" s="320" t="s">
        <v>107</v>
      </c>
      <c r="C419" s="187">
        <v>200</v>
      </c>
      <c r="D419" s="205">
        <v>0.1</v>
      </c>
      <c r="E419" s="205">
        <v>0.03</v>
      </c>
      <c r="F419" s="187">
        <v>25.83</v>
      </c>
      <c r="G419" s="242">
        <v>25</v>
      </c>
      <c r="H419" s="243"/>
      <c r="I419" s="205">
        <v>0</v>
      </c>
      <c r="J419" s="205">
        <v>0.75</v>
      </c>
      <c r="K419" s="205">
        <v>0</v>
      </c>
      <c r="L419" s="205">
        <v>3.06</v>
      </c>
      <c r="M419" s="205">
        <v>0.15</v>
      </c>
    </row>
    <row r="420" spans="1:13" ht="0.75" customHeight="1">
      <c r="A420" s="185"/>
      <c r="B420" s="321"/>
      <c r="C420" s="240"/>
      <c r="D420" s="206"/>
      <c r="E420" s="206"/>
      <c r="F420" s="240"/>
      <c r="G420" s="244"/>
      <c r="H420" s="245"/>
      <c r="I420" s="206"/>
      <c r="J420" s="206"/>
      <c r="K420" s="206"/>
      <c r="L420" s="206"/>
      <c r="M420" s="206"/>
    </row>
    <row r="421" spans="1:13" ht="13.5" customHeight="1" hidden="1">
      <c r="A421" s="236"/>
      <c r="B421" s="259"/>
      <c r="C421" s="240"/>
      <c r="D421" s="206"/>
      <c r="E421" s="206"/>
      <c r="F421" s="240"/>
      <c r="G421" s="244"/>
      <c r="H421" s="245"/>
      <c r="I421" s="206"/>
      <c r="J421" s="206"/>
      <c r="K421" s="206"/>
      <c r="L421" s="206"/>
      <c r="M421" s="206"/>
    </row>
    <row r="422" spans="1:13" ht="13.5" customHeight="1" hidden="1">
      <c r="A422" s="237"/>
      <c r="B422" s="221"/>
      <c r="C422" s="248"/>
      <c r="D422" s="207"/>
      <c r="E422" s="207"/>
      <c r="F422" s="241"/>
      <c r="G422" s="246"/>
      <c r="H422" s="247"/>
      <c r="I422" s="207"/>
      <c r="J422" s="207"/>
      <c r="K422" s="207"/>
      <c r="L422" s="207"/>
      <c r="M422" s="207"/>
    </row>
    <row r="423" spans="1:13" ht="13.5" customHeight="1">
      <c r="A423" s="143"/>
      <c r="B423" s="142" t="s">
        <v>229</v>
      </c>
      <c r="C423" s="145">
        <v>40</v>
      </c>
      <c r="D423" s="173">
        <v>0.64</v>
      </c>
      <c r="E423" s="173">
        <v>5.48</v>
      </c>
      <c r="F423" s="174">
        <v>2.2</v>
      </c>
      <c r="G423" s="239">
        <v>18.2</v>
      </c>
      <c r="H423" s="235"/>
      <c r="I423" s="173">
        <v>0.03</v>
      </c>
      <c r="J423" s="173">
        <v>19.47</v>
      </c>
      <c r="K423" s="173">
        <v>0.02</v>
      </c>
      <c r="L423" s="173">
        <v>11.34</v>
      </c>
      <c r="M423" s="173">
        <v>0.41</v>
      </c>
    </row>
    <row r="424" spans="1:13" ht="14.25" customHeight="1">
      <c r="A424" s="122"/>
      <c r="B424" s="108" t="s">
        <v>101</v>
      </c>
      <c r="C424" s="146">
        <v>60</v>
      </c>
      <c r="D424" s="123">
        <v>4.05</v>
      </c>
      <c r="E424" s="123">
        <v>0.6</v>
      </c>
      <c r="F424" s="123">
        <v>21</v>
      </c>
      <c r="G424" s="360">
        <v>101.5</v>
      </c>
      <c r="H424" s="258"/>
      <c r="I424" s="123">
        <v>0.21</v>
      </c>
      <c r="J424" s="123"/>
      <c r="K424" s="123"/>
      <c r="L424" s="123">
        <v>3.7</v>
      </c>
      <c r="M424" s="123">
        <v>2.8</v>
      </c>
    </row>
    <row r="425" spans="1:13" ht="12.75">
      <c r="A425" s="200" t="s">
        <v>76</v>
      </c>
      <c r="B425" s="201"/>
      <c r="C425" s="202"/>
      <c r="D425" s="65">
        <f>SUM(D411:D424)</f>
        <v>9.98</v>
      </c>
      <c r="E425" s="65">
        <f>SUM(E411:E424)</f>
        <v>12.8</v>
      </c>
      <c r="F425" s="65">
        <f>SUM(F411:F424)</f>
        <v>71.15</v>
      </c>
      <c r="G425" s="203">
        <f>SUM(G411:H424)</f>
        <v>240.9</v>
      </c>
      <c r="H425" s="204"/>
      <c r="I425" s="66">
        <f>SUM(I411:I424)</f>
        <v>0.32</v>
      </c>
      <c r="J425" s="66">
        <f>SUM(J411:J424)</f>
        <v>20.509999999999998</v>
      </c>
      <c r="K425" s="66">
        <f>SUM(K411:K424)</f>
        <v>0.15</v>
      </c>
      <c r="L425" s="66">
        <f>SUM(L411:L424)</f>
        <v>97.29</v>
      </c>
      <c r="M425" s="65">
        <f>SUM(M411:M424)</f>
        <v>4.699999999999999</v>
      </c>
    </row>
    <row r="426" spans="1:13" ht="12.75">
      <c r="A426" s="200" t="s">
        <v>77</v>
      </c>
      <c r="B426" s="201"/>
      <c r="C426" s="201"/>
      <c r="D426" s="26"/>
      <c r="E426" s="26"/>
      <c r="F426" s="26"/>
      <c r="G426" s="121">
        <v>0.2</v>
      </c>
      <c r="H426" s="38"/>
      <c r="I426" s="78"/>
      <c r="J426" s="78"/>
      <c r="K426" s="78"/>
      <c r="L426" s="78"/>
      <c r="M426" s="78"/>
    </row>
    <row r="427" spans="1:13" ht="12.75">
      <c r="A427" s="200" t="s">
        <v>35</v>
      </c>
      <c r="B427" s="201"/>
      <c r="C427" s="202"/>
      <c r="D427" s="69">
        <f>D370+D376+D391+D408+D425</f>
        <v>44.39</v>
      </c>
      <c r="E427" s="69">
        <f>E370+E376+E391+E408+E425</f>
        <v>45.47</v>
      </c>
      <c r="F427" s="69">
        <f>F370+F376+F391+F408+F425</f>
        <v>269.76</v>
      </c>
      <c r="G427" s="210">
        <f>G370+G376+G391+G408+G425</f>
        <v>1309.0800000000002</v>
      </c>
      <c r="H427" s="199"/>
      <c r="I427" s="70">
        <f>I370+I376+I391+I408+I425</f>
        <v>1.3900000000000001</v>
      </c>
      <c r="J427" s="70">
        <f>J370+J376+J391+J408+J425</f>
        <v>99.79999999999998</v>
      </c>
      <c r="K427" s="70">
        <f>K370+K376+K391+K408+K425</f>
        <v>0.7100000000000001</v>
      </c>
      <c r="L427" s="70">
        <f>L370+L376+L391+L408+L425</f>
        <v>664.67</v>
      </c>
      <c r="M427" s="69">
        <f>M370+M376+M391+M408+M425</f>
        <v>18.25</v>
      </c>
    </row>
    <row r="428" spans="1:13" ht="12.75">
      <c r="A428" s="71"/>
      <c r="B428" s="71"/>
      <c r="C428" s="71"/>
      <c r="D428" s="72"/>
      <c r="E428" s="72"/>
      <c r="F428" s="72"/>
      <c r="G428" s="72"/>
      <c r="H428" s="72"/>
      <c r="I428" s="72"/>
      <c r="J428" s="72"/>
      <c r="K428" s="72"/>
      <c r="L428" s="72"/>
      <c r="M428" s="72"/>
    </row>
    <row r="429" spans="1:13" ht="27.75" customHeight="1">
      <c r="A429" s="28"/>
      <c r="B429" s="21"/>
      <c r="C429" s="75" t="s">
        <v>59</v>
      </c>
      <c r="D429" s="8"/>
      <c r="E429" s="24"/>
      <c r="F429" s="24"/>
      <c r="G429" s="24"/>
      <c r="H429" s="21"/>
      <c r="I429" s="21"/>
      <c r="J429" s="21"/>
      <c r="K429" s="21"/>
      <c r="L429" s="21"/>
      <c r="M429" s="21"/>
    </row>
    <row r="430" spans="1:13" ht="13.5" customHeight="1">
      <c r="A430" s="184">
        <v>167</v>
      </c>
      <c r="B430" s="219" t="s">
        <v>167</v>
      </c>
      <c r="C430" s="219" t="s">
        <v>94</v>
      </c>
      <c r="D430" s="225">
        <v>5.12</v>
      </c>
      <c r="E430" s="225">
        <v>4.48</v>
      </c>
      <c r="F430" s="225">
        <v>29.01</v>
      </c>
      <c r="G430" s="212">
        <v>97.3</v>
      </c>
      <c r="H430" s="337"/>
      <c r="I430" s="205">
        <v>0.1</v>
      </c>
      <c r="J430" s="205">
        <v>1.2</v>
      </c>
      <c r="K430" s="205">
        <v>0.13</v>
      </c>
      <c r="L430" s="205">
        <v>31.84</v>
      </c>
      <c r="M430" s="205">
        <v>0.64</v>
      </c>
    </row>
    <row r="431" spans="1:13" ht="6.75" customHeight="1">
      <c r="A431" s="185"/>
      <c r="B431" s="277"/>
      <c r="C431" s="282"/>
      <c r="D431" s="259"/>
      <c r="E431" s="259"/>
      <c r="F431" s="259"/>
      <c r="G431" s="338"/>
      <c r="H431" s="339"/>
      <c r="I431" s="206"/>
      <c r="J431" s="206"/>
      <c r="K431" s="206"/>
      <c r="L431" s="206"/>
      <c r="M431" s="206"/>
    </row>
    <row r="432" spans="1:13" ht="12" customHeight="1" hidden="1">
      <c r="A432" s="185"/>
      <c r="B432" s="277"/>
      <c r="C432" s="282"/>
      <c r="D432" s="259"/>
      <c r="E432" s="259"/>
      <c r="F432" s="259"/>
      <c r="G432" s="338"/>
      <c r="H432" s="339"/>
      <c r="I432" s="206"/>
      <c r="J432" s="206"/>
      <c r="K432" s="206"/>
      <c r="L432" s="206"/>
      <c r="M432" s="206"/>
    </row>
    <row r="433" spans="1:13" ht="12" customHeight="1" hidden="1">
      <c r="A433" s="185"/>
      <c r="B433" s="277"/>
      <c r="C433" s="282"/>
      <c r="D433" s="259"/>
      <c r="E433" s="259"/>
      <c r="F433" s="259"/>
      <c r="G433" s="338"/>
      <c r="H433" s="339"/>
      <c r="I433" s="206"/>
      <c r="J433" s="206"/>
      <c r="K433" s="206"/>
      <c r="L433" s="206"/>
      <c r="M433" s="206"/>
    </row>
    <row r="434" spans="1:13" ht="14.25" customHeight="1" hidden="1">
      <c r="A434" s="186"/>
      <c r="B434" s="278"/>
      <c r="C434" s="283"/>
      <c r="D434" s="221"/>
      <c r="E434" s="221"/>
      <c r="F434" s="221"/>
      <c r="G434" s="340"/>
      <c r="H434" s="341"/>
      <c r="I434" s="211"/>
      <c r="J434" s="211"/>
      <c r="K434" s="211"/>
      <c r="L434" s="211"/>
      <c r="M434" s="211"/>
    </row>
    <row r="435" spans="1:13" ht="13.5" customHeight="1">
      <c r="A435" s="184">
        <v>383</v>
      </c>
      <c r="B435" s="187" t="s">
        <v>128</v>
      </c>
      <c r="C435" s="219">
        <v>180</v>
      </c>
      <c r="D435" s="225">
        <v>0.07</v>
      </c>
      <c r="E435" s="225">
        <v>0.01</v>
      </c>
      <c r="F435" s="225">
        <v>15.31</v>
      </c>
      <c r="G435" s="212">
        <v>61.61</v>
      </c>
      <c r="H435" s="213"/>
      <c r="I435" s="205">
        <v>0</v>
      </c>
      <c r="J435" s="205">
        <v>1.16</v>
      </c>
      <c r="K435" s="205">
        <v>0</v>
      </c>
      <c r="L435" s="205">
        <v>2.92</v>
      </c>
      <c r="M435" s="205">
        <v>0.9</v>
      </c>
    </row>
    <row r="436" spans="1:13" ht="3" customHeight="1">
      <c r="A436" s="185"/>
      <c r="B436" s="240"/>
      <c r="C436" s="220"/>
      <c r="D436" s="226"/>
      <c r="E436" s="226"/>
      <c r="F436" s="226"/>
      <c r="G436" s="214"/>
      <c r="H436" s="215"/>
      <c r="I436" s="206"/>
      <c r="J436" s="206"/>
      <c r="K436" s="206"/>
      <c r="L436" s="206"/>
      <c r="M436" s="206"/>
    </row>
    <row r="437" spans="1:13" ht="13.5" customHeight="1" hidden="1">
      <c r="A437" s="185"/>
      <c r="B437" s="240"/>
      <c r="C437" s="220"/>
      <c r="D437" s="226"/>
      <c r="E437" s="226"/>
      <c r="F437" s="226"/>
      <c r="G437" s="214"/>
      <c r="H437" s="215"/>
      <c r="I437" s="206"/>
      <c r="J437" s="206"/>
      <c r="K437" s="206"/>
      <c r="L437" s="206"/>
      <c r="M437" s="206"/>
    </row>
    <row r="438" spans="1:13" ht="12" customHeight="1" hidden="1">
      <c r="A438" s="218"/>
      <c r="B438" s="250"/>
      <c r="C438" s="232"/>
      <c r="D438" s="227"/>
      <c r="E438" s="227"/>
      <c r="F438" s="227"/>
      <c r="G438" s="216"/>
      <c r="H438" s="217"/>
      <c r="I438" s="211"/>
      <c r="J438" s="211"/>
      <c r="K438" s="211"/>
      <c r="L438" s="211"/>
      <c r="M438" s="211"/>
    </row>
    <row r="439" spans="1:13" ht="12" customHeight="1">
      <c r="A439" s="274">
        <v>493</v>
      </c>
      <c r="B439" s="219" t="s">
        <v>141</v>
      </c>
      <c r="C439" s="279" t="s">
        <v>118</v>
      </c>
      <c r="D439" s="205">
        <v>4.72</v>
      </c>
      <c r="E439" s="205">
        <v>8.01</v>
      </c>
      <c r="F439" s="205">
        <v>7.25</v>
      </c>
      <c r="G439" s="242">
        <v>119.9</v>
      </c>
      <c r="H439" s="254"/>
      <c r="I439" s="187">
        <v>0.04</v>
      </c>
      <c r="J439" s="187">
        <v>0.1</v>
      </c>
      <c r="K439" s="187">
        <v>0.05</v>
      </c>
      <c r="L439" s="187">
        <v>139.2</v>
      </c>
      <c r="M439" s="187">
        <v>0.39</v>
      </c>
    </row>
    <row r="440" spans="1:13" ht="6" customHeight="1">
      <c r="A440" s="275"/>
      <c r="B440" s="220"/>
      <c r="C440" s="280"/>
      <c r="D440" s="191"/>
      <c r="E440" s="191"/>
      <c r="F440" s="191"/>
      <c r="G440" s="255"/>
      <c r="H440" s="256"/>
      <c r="I440" s="249"/>
      <c r="J440" s="249"/>
      <c r="K440" s="249"/>
      <c r="L440" s="249"/>
      <c r="M440" s="249"/>
    </row>
    <row r="441" spans="1:13" ht="12.75" customHeight="1" hidden="1">
      <c r="A441" s="276"/>
      <c r="B441" s="192"/>
      <c r="C441" s="281"/>
      <c r="D441" s="192"/>
      <c r="E441" s="192"/>
      <c r="F441" s="192"/>
      <c r="G441" s="257"/>
      <c r="H441" s="258"/>
      <c r="I441" s="250"/>
      <c r="J441" s="250"/>
      <c r="K441" s="250"/>
      <c r="L441" s="250"/>
      <c r="M441" s="250"/>
    </row>
    <row r="442" spans="1:13" ht="14.25" customHeight="1">
      <c r="A442" s="286" t="s">
        <v>20</v>
      </c>
      <c r="B442" s="287"/>
      <c r="C442" s="199"/>
      <c r="D442" s="69">
        <f>SUM(D430:D441)</f>
        <v>9.91</v>
      </c>
      <c r="E442" s="69">
        <f>SUM(E430:E441)</f>
        <v>12.5</v>
      </c>
      <c r="F442" s="69">
        <f>SUM(F430:F441)</f>
        <v>51.57</v>
      </c>
      <c r="G442" s="210">
        <f>SUM(G430:H441)</f>
        <v>278.81</v>
      </c>
      <c r="H442" s="233"/>
      <c r="I442" s="69">
        <f>SUM(I430:I441)</f>
        <v>0.14</v>
      </c>
      <c r="J442" s="69">
        <f>SUM(J430:J441)</f>
        <v>2.46</v>
      </c>
      <c r="K442" s="69">
        <f>SUM(K430:K441)</f>
        <v>0.18</v>
      </c>
      <c r="L442" s="69">
        <f>SUM(L430:L441)</f>
        <v>173.95999999999998</v>
      </c>
      <c r="M442" s="69">
        <f>SUM(M430:M441)</f>
        <v>1.9300000000000002</v>
      </c>
    </row>
    <row r="443" spans="1:13" ht="12.75" customHeight="1">
      <c r="A443" s="286" t="s">
        <v>24</v>
      </c>
      <c r="B443" s="287"/>
      <c r="C443" s="288"/>
      <c r="D443" s="10"/>
      <c r="E443" s="10"/>
      <c r="F443" s="10"/>
      <c r="G443" s="80">
        <v>0.196</v>
      </c>
      <c r="H443" s="107"/>
      <c r="I443" s="11"/>
      <c r="J443" s="11"/>
      <c r="K443" s="11"/>
      <c r="L443" s="11"/>
      <c r="M443" s="11"/>
    </row>
    <row r="444" spans="1:13" ht="23.25" customHeight="1">
      <c r="A444" s="88"/>
      <c r="B444" s="87"/>
      <c r="C444" s="23" t="s">
        <v>60</v>
      </c>
      <c r="D444" s="8"/>
      <c r="E444" s="8"/>
      <c r="F444" s="8"/>
      <c r="G444" s="8"/>
      <c r="H444" s="37"/>
      <c r="I444" s="36"/>
      <c r="J444" s="36"/>
      <c r="K444" s="36"/>
      <c r="L444" s="36"/>
      <c r="M444" s="36"/>
    </row>
    <row r="445" spans="1:13" ht="14.25" customHeight="1">
      <c r="A445" s="184">
        <v>407</v>
      </c>
      <c r="B445" s="187" t="s">
        <v>200</v>
      </c>
      <c r="C445" s="406">
        <v>100</v>
      </c>
      <c r="D445" s="55">
        <v>2</v>
      </c>
      <c r="E445" s="55">
        <v>0.2</v>
      </c>
      <c r="F445" s="55">
        <v>3.8</v>
      </c>
      <c r="G445" s="293">
        <v>25</v>
      </c>
      <c r="H445" s="394"/>
      <c r="I445" s="39">
        <v>0.01</v>
      </c>
      <c r="J445" s="39">
        <v>8</v>
      </c>
      <c r="K445" s="39">
        <v>0.06</v>
      </c>
      <c r="L445" s="39">
        <v>40</v>
      </c>
      <c r="M445" s="39">
        <v>0.4</v>
      </c>
    </row>
    <row r="446" spans="1:13" ht="13.5" customHeight="1" hidden="1">
      <c r="A446" s="186"/>
      <c r="B446" s="261"/>
      <c r="C446" s="407"/>
      <c r="D446" s="39">
        <v>0.4</v>
      </c>
      <c r="E446" s="39">
        <v>0.4</v>
      </c>
      <c r="F446" s="39">
        <v>10.4</v>
      </c>
      <c r="G446" s="310">
        <v>45</v>
      </c>
      <c r="H446" s="323"/>
      <c r="I446" s="39">
        <v>0.03</v>
      </c>
      <c r="J446" s="39">
        <v>10</v>
      </c>
      <c r="K446" s="39">
        <v>0.02</v>
      </c>
      <c r="L446" s="39">
        <v>16</v>
      </c>
      <c r="M446" s="39">
        <v>2.2</v>
      </c>
    </row>
    <row r="447" spans="1:13" ht="12.75" customHeight="1">
      <c r="A447" s="77"/>
      <c r="B447" s="263" t="s">
        <v>32</v>
      </c>
      <c r="C447" s="264"/>
      <c r="D447" s="40">
        <f>D445+D446</f>
        <v>2.4</v>
      </c>
      <c r="E447" s="40">
        <f>E445+E446</f>
        <v>0.6000000000000001</v>
      </c>
      <c r="F447" s="40">
        <f>F445+F446</f>
        <v>14.2</v>
      </c>
      <c r="G447" s="234">
        <f>G445+G446</f>
        <v>70</v>
      </c>
      <c r="H447" s="311"/>
      <c r="I447" s="41">
        <f>I445+I446</f>
        <v>0.04</v>
      </c>
      <c r="J447" s="41">
        <f>J445+J446</f>
        <v>18</v>
      </c>
      <c r="K447" s="41">
        <f>K445+K446</f>
        <v>0.08</v>
      </c>
      <c r="L447" s="41">
        <f>L445+L446</f>
        <v>56</v>
      </c>
      <c r="M447" s="40">
        <f>M445+M446</f>
        <v>2.6</v>
      </c>
    </row>
    <row r="448" spans="1:13" ht="15" customHeight="1">
      <c r="A448" s="262" t="s">
        <v>39</v>
      </c>
      <c r="B448" s="263"/>
      <c r="C448" s="264"/>
      <c r="D448" s="52"/>
      <c r="E448" s="52"/>
      <c r="F448" s="52"/>
      <c r="G448" s="84">
        <v>0.04</v>
      </c>
      <c r="H448" s="76"/>
      <c r="I448" s="76"/>
      <c r="J448" s="76"/>
      <c r="K448" s="76"/>
      <c r="L448" s="76"/>
      <c r="M448" s="76"/>
    </row>
    <row r="449" spans="1:13" ht="24.75" customHeight="1">
      <c r="A449" s="88"/>
      <c r="B449" s="87"/>
      <c r="C449" s="23" t="s">
        <v>61</v>
      </c>
      <c r="D449" s="8"/>
      <c r="E449" s="8"/>
      <c r="F449" s="8"/>
      <c r="G449" s="8"/>
      <c r="H449" s="45"/>
      <c r="I449" s="76"/>
      <c r="J449" s="76"/>
      <c r="K449" s="76"/>
      <c r="L449" s="76"/>
      <c r="M449" s="76"/>
    </row>
    <row r="450" spans="1:13" ht="14.25" customHeight="1">
      <c r="A450" s="117">
        <v>308</v>
      </c>
      <c r="B450" s="163" t="s">
        <v>201</v>
      </c>
      <c r="C450" s="170">
        <v>20</v>
      </c>
      <c r="D450" s="61">
        <v>0.66</v>
      </c>
      <c r="E450" s="61">
        <v>0.12</v>
      </c>
      <c r="F450" s="61">
        <v>2.76</v>
      </c>
      <c r="G450" s="291">
        <v>14.76</v>
      </c>
      <c r="H450" s="199"/>
      <c r="I450" s="63">
        <v>0.05</v>
      </c>
      <c r="J450" s="63">
        <v>3</v>
      </c>
      <c r="K450" s="63">
        <v>0.01</v>
      </c>
      <c r="L450" s="63">
        <v>8.4</v>
      </c>
      <c r="M450" s="63">
        <v>0.9</v>
      </c>
    </row>
    <row r="451" spans="1:13" ht="12.75" customHeight="1">
      <c r="A451" s="184">
        <v>52</v>
      </c>
      <c r="B451" s="320" t="s">
        <v>168</v>
      </c>
      <c r="C451" s="187">
        <v>150</v>
      </c>
      <c r="D451" s="205">
        <v>1.25</v>
      </c>
      <c r="E451" s="205">
        <v>0.25</v>
      </c>
      <c r="F451" s="205">
        <v>0.32</v>
      </c>
      <c r="G451" s="242">
        <v>75.2</v>
      </c>
      <c r="H451" s="254"/>
      <c r="I451" s="187">
        <v>0.09</v>
      </c>
      <c r="J451" s="187">
        <v>0.25</v>
      </c>
      <c r="K451" s="187">
        <v>0.05</v>
      </c>
      <c r="L451" s="187">
        <v>9.43</v>
      </c>
      <c r="M451" s="187">
        <v>0.55</v>
      </c>
    </row>
    <row r="452" spans="1:13" ht="3.75" customHeight="1">
      <c r="A452" s="322"/>
      <c r="B452" s="321"/>
      <c r="C452" s="240"/>
      <c r="D452" s="206"/>
      <c r="E452" s="206"/>
      <c r="F452" s="206"/>
      <c r="G452" s="244"/>
      <c r="H452" s="307"/>
      <c r="I452" s="240"/>
      <c r="J452" s="240"/>
      <c r="K452" s="240"/>
      <c r="L452" s="240"/>
      <c r="M452" s="240"/>
    </row>
    <row r="453" spans="1:13" ht="11.25" customHeight="1" hidden="1">
      <c r="A453" s="322"/>
      <c r="B453" s="321"/>
      <c r="C453" s="240"/>
      <c r="D453" s="206"/>
      <c r="E453" s="206"/>
      <c r="F453" s="206"/>
      <c r="G453" s="244"/>
      <c r="H453" s="307"/>
      <c r="I453" s="240"/>
      <c r="J453" s="240"/>
      <c r="K453" s="240"/>
      <c r="L453" s="240"/>
      <c r="M453" s="240"/>
    </row>
    <row r="454" spans="1:13" ht="13.5" customHeight="1" hidden="1">
      <c r="A454" s="322"/>
      <c r="B454" s="321"/>
      <c r="C454" s="240"/>
      <c r="D454" s="206"/>
      <c r="E454" s="206"/>
      <c r="F454" s="206"/>
      <c r="G454" s="244"/>
      <c r="H454" s="307"/>
      <c r="I454" s="240"/>
      <c r="J454" s="240"/>
      <c r="K454" s="240"/>
      <c r="L454" s="240"/>
      <c r="M454" s="240"/>
    </row>
    <row r="455" spans="1:13" ht="12" customHeight="1" hidden="1">
      <c r="A455" s="322"/>
      <c r="B455" s="321"/>
      <c r="C455" s="240"/>
      <c r="D455" s="206"/>
      <c r="E455" s="206"/>
      <c r="F455" s="206"/>
      <c r="G455" s="244"/>
      <c r="H455" s="307"/>
      <c r="I455" s="240"/>
      <c r="J455" s="240"/>
      <c r="K455" s="240"/>
      <c r="L455" s="240"/>
      <c r="M455" s="240"/>
    </row>
    <row r="456" spans="1:13" ht="12.75" customHeight="1" hidden="1">
      <c r="A456" s="322"/>
      <c r="B456" s="321"/>
      <c r="C456" s="240"/>
      <c r="D456" s="206"/>
      <c r="E456" s="206"/>
      <c r="F456" s="206"/>
      <c r="G456" s="244"/>
      <c r="H456" s="307"/>
      <c r="I456" s="240"/>
      <c r="J456" s="240"/>
      <c r="K456" s="240"/>
      <c r="L456" s="240"/>
      <c r="M456" s="240"/>
    </row>
    <row r="457" spans="1:13" ht="11.25" customHeight="1" hidden="1">
      <c r="A457" s="322"/>
      <c r="B457" s="321"/>
      <c r="C457" s="240"/>
      <c r="D457" s="206"/>
      <c r="E457" s="206"/>
      <c r="F457" s="206"/>
      <c r="G457" s="244"/>
      <c r="H457" s="307"/>
      <c r="I457" s="240"/>
      <c r="J457" s="240"/>
      <c r="K457" s="240"/>
      <c r="L457" s="240"/>
      <c r="M457" s="240"/>
    </row>
    <row r="458" spans="1:13" ht="12.75" customHeight="1">
      <c r="A458" s="184">
        <v>57</v>
      </c>
      <c r="B458" s="219" t="s">
        <v>170</v>
      </c>
      <c r="C458" s="284" t="s">
        <v>169</v>
      </c>
      <c r="D458" s="205">
        <v>7.05</v>
      </c>
      <c r="E458" s="205">
        <v>5.6</v>
      </c>
      <c r="F458" s="205">
        <v>0.31</v>
      </c>
      <c r="G458" s="242">
        <v>79.84</v>
      </c>
      <c r="H458" s="254"/>
      <c r="I458" s="205">
        <v>0.02</v>
      </c>
      <c r="J458" s="205">
        <v>0.21</v>
      </c>
      <c r="K458" s="205">
        <v>0.04</v>
      </c>
      <c r="L458" s="205">
        <v>4.38</v>
      </c>
      <c r="M458" s="205">
        <v>0.76</v>
      </c>
    </row>
    <row r="459" spans="1:13" ht="3" customHeight="1">
      <c r="A459" s="185"/>
      <c r="B459" s="220"/>
      <c r="C459" s="285"/>
      <c r="D459" s="206"/>
      <c r="E459" s="206"/>
      <c r="F459" s="206"/>
      <c r="G459" s="244"/>
      <c r="H459" s="307"/>
      <c r="I459" s="206"/>
      <c r="J459" s="206"/>
      <c r="K459" s="206"/>
      <c r="L459" s="206"/>
      <c r="M459" s="206"/>
    </row>
    <row r="460" spans="1:13" ht="12.75" customHeight="1" hidden="1">
      <c r="A460" s="185"/>
      <c r="B460" s="220"/>
      <c r="C460" s="285"/>
      <c r="D460" s="206"/>
      <c r="E460" s="206"/>
      <c r="F460" s="206"/>
      <c r="G460" s="244"/>
      <c r="H460" s="307"/>
      <c r="I460" s="206"/>
      <c r="J460" s="206"/>
      <c r="K460" s="206"/>
      <c r="L460" s="206"/>
      <c r="M460" s="206"/>
    </row>
    <row r="461" spans="1:13" ht="12.75" customHeight="1" hidden="1">
      <c r="A461" s="185"/>
      <c r="B461" s="220"/>
      <c r="C461" s="285"/>
      <c r="D461" s="206"/>
      <c r="E461" s="206"/>
      <c r="F461" s="206"/>
      <c r="G461" s="244"/>
      <c r="H461" s="307"/>
      <c r="I461" s="206"/>
      <c r="J461" s="206"/>
      <c r="K461" s="206"/>
      <c r="L461" s="206"/>
      <c r="M461" s="206"/>
    </row>
    <row r="462" spans="1:13" ht="12.75" customHeight="1">
      <c r="A462" s="184">
        <v>263</v>
      </c>
      <c r="B462" s="219" t="s">
        <v>171</v>
      </c>
      <c r="C462" s="284">
        <v>130</v>
      </c>
      <c r="D462" s="284">
        <v>9.45</v>
      </c>
      <c r="E462" s="284">
        <v>10.19</v>
      </c>
      <c r="F462" s="284">
        <v>6.64</v>
      </c>
      <c r="G462" s="316">
        <v>19.3</v>
      </c>
      <c r="H462" s="312"/>
      <c r="I462" s="284">
        <v>0.05</v>
      </c>
      <c r="J462" s="205">
        <v>0</v>
      </c>
      <c r="K462" s="205">
        <v>0.08</v>
      </c>
      <c r="L462" s="205">
        <v>9</v>
      </c>
      <c r="M462" s="205">
        <v>0.91</v>
      </c>
    </row>
    <row r="463" spans="1:13" ht="6.75" customHeight="1">
      <c r="A463" s="249"/>
      <c r="B463" s="259"/>
      <c r="C463" s="270"/>
      <c r="D463" s="260"/>
      <c r="E463" s="285"/>
      <c r="F463" s="285"/>
      <c r="G463" s="317"/>
      <c r="H463" s="313"/>
      <c r="I463" s="260"/>
      <c r="J463" s="253"/>
      <c r="K463" s="253"/>
      <c r="L463" s="253"/>
      <c r="M463" s="253"/>
    </row>
    <row r="464" spans="1:13" ht="12.75" customHeight="1" hidden="1">
      <c r="A464" s="249"/>
      <c r="B464" s="259"/>
      <c r="C464" s="270"/>
      <c r="D464" s="260"/>
      <c r="E464" s="285"/>
      <c r="F464" s="285"/>
      <c r="G464" s="317"/>
      <c r="H464" s="313"/>
      <c r="I464" s="260"/>
      <c r="J464" s="253"/>
      <c r="K464" s="253"/>
      <c r="L464" s="253"/>
      <c r="M464" s="253"/>
    </row>
    <row r="465" spans="1:13" ht="12.75" customHeight="1" hidden="1">
      <c r="A465" s="249"/>
      <c r="B465" s="259"/>
      <c r="C465" s="270"/>
      <c r="D465" s="260"/>
      <c r="E465" s="285"/>
      <c r="F465" s="285"/>
      <c r="G465" s="317"/>
      <c r="H465" s="313"/>
      <c r="I465" s="260"/>
      <c r="J465" s="253"/>
      <c r="K465" s="253"/>
      <c r="L465" s="253"/>
      <c r="M465" s="253"/>
    </row>
    <row r="466" spans="1:13" ht="12.75" customHeight="1" hidden="1">
      <c r="A466" s="249"/>
      <c r="B466" s="259"/>
      <c r="C466" s="270"/>
      <c r="D466" s="260"/>
      <c r="E466" s="285"/>
      <c r="F466" s="285"/>
      <c r="G466" s="317"/>
      <c r="H466" s="313"/>
      <c r="I466" s="260"/>
      <c r="J466" s="253"/>
      <c r="K466" s="253"/>
      <c r="L466" s="253"/>
      <c r="M466" s="253"/>
    </row>
    <row r="467" spans="1:13" ht="12.75" customHeight="1" hidden="1">
      <c r="A467" s="250"/>
      <c r="B467" s="221"/>
      <c r="C467" s="248"/>
      <c r="D467" s="241"/>
      <c r="E467" s="319"/>
      <c r="F467" s="319"/>
      <c r="G467" s="305"/>
      <c r="H467" s="306"/>
      <c r="I467" s="241"/>
      <c r="J467" s="207"/>
      <c r="K467" s="207"/>
      <c r="L467" s="207"/>
      <c r="M467" s="207"/>
    </row>
    <row r="468" spans="1:13" ht="12.75" customHeight="1">
      <c r="A468" s="22"/>
      <c r="B468" s="108" t="s">
        <v>102</v>
      </c>
      <c r="C468" s="145">
        <v>15</v>
      </c>
      <c r="D468" s="61">
        <v>2.8</v>
      </c>
      <c r="E468" s="61">
        <v>0.55</v>
      </c>
      <c r="F468" s="64">
        <v>21.65</v>
      </c>
      <c r="G468" s="291">
        <v>99.5</v>
      </c>
      <c r="H468" s="199"/>
      <c r="I468" s="62">
        <v>0.11</v>
      </c>
      <c r="J468" s="63"/>
      <c r="K468" s="63"/>
      <c r="L468" s="63">
        <v>34</v>
      </c>
      <c r="M468" s="63">
        <v>2.3</v>
      </c>
    </row>
    <row r="469" spans="1:13" ht="12.75" customHeight="1">
      <c r="A469" s="19"/>
      <c r="B469" s="108" t="s">
        <v>101</v>
      </c>
      <c r="C469" s="146">
        <v>10</v>
      </c>
      <c r="D469" s="63">
        <v>4.05</v>
      </c>
      <c r="E469" s="63">
        <v>0.6</v>
      </c>
      <c r="F469" s="63">
        <v>21</v>
      </c>
      <c r="G469" s="198">
        <v>101.5</v>
      </c>
      <c r="H469" s="199"/>
      <c r="I469" s="63">
        <v>0.21</v>
      </c>
      <c r="J469" s="63"/>
      <c r="K469" s="63"/>
      <c r="L469" s="63">
        <v>3.7</v>
      </c>
      <c r="M469" s="63">
        <v>2.8</v>
      </c>
    </row>
    <row r="470" spans="1:13" ht="18" customHeight="1" hidden="1">
      <c r="A470" s="19"/>
      <c r="B470" s="91" t="s">
        <v>15</v>
      </c>
      <c r="C470" s="60">
        <v>50</v>
      </c>
      <c r="D470" s="63">
        <v>4.05</v>
      </c>
      <c r="E470" s="63">
        <v>0.6</v>
      </c>
      <c r="F470" s="63">
        <v>21</v>
      </c>
      <c r="G470" s="198">
        <v>101.5</v>
      </c>
      <c r="H470" s="199"/>
      <c r="I470" s="63">
        <v>0.21</v>
      </c>
      <c r="J470" s="63"/>
      <c r="K470" s="63"/>
      <c r="L470" s="63">
        <v>3.7</v>
      </c>
      <c r="M470" s="63">
        <v>2.8</v>
      </c>
    </row>
    <row r="471" spans="1:13" ht="14.25" customHeight="1">
      <c r="A471" s="294" t="s">
        <v>18</v>
      </c>
      <c r="B471" s="295"/>
      <c r="C471" s="288"/>
      <c r="D471" s="69">
        <f>SUM(D450:D470)</f>
        <v>29.310000000000002</v>
      </c>
      <c r="E471" s="69">
        <f>SUM(E450:E470)</f>
        <v>17.910000000000004</v>
      </c>
      <c r="F471" s="69">
        <f>SUM(F450:F470)</f>
        <v>73.68</v>
      </c>
      <c r="G471" s="210">
        <f>SUM(G450:H469)</f>
        <v>390.1</v>
      </c>
      <c r="H471" s="233"/>
      <c r="I471" s="69">
        <f>SUM(I450:I470)</f>
        <v>0.74</v>
      </c>
      <c r="J471" s="69">
        <f>SUM(J450:J470)</f>
        <v>3.46</v>
      </c>
      <c r="K471" s="69">
        <f>SUM(K450:K470)</f>
        <v>0.18</v>
      </c>
      <c r="L471" s="69">
        <f>SUM(L450:L470)</f>
        <v>72.61</v>
      </c>
      <c r="M471" s="69">
        <f>SUM(M450:M470)</f>
        <v>11.02</v>
      </c>
    </row>
    <row r="472" spans="1:13" ht="15" customHeight="1">
      <c r="A472" s="294" t="s">
        <v>25</v>
      </c>
      <c r="B472" s="295"/>
      <c r="C472" s="288"/>
      <c r="D472" s="26"/>
      <c r="E472" s="26"/>
      <c r="F472" s="26"/>
      <c r="G472" s="98">
        <v>0.36</v>
      </c>
      <c r="H472" s="100"/>
      <c r="I472" s="101"/>
      <c r="J472" s="101"/>
      <c r="K472" s="101"/>
      <c r="L472" s="101"/>
      <c r="M472" s="101"/>
    </row>
    <row r="473" spans="1:13" ht="21" customHeight="1">
      <c r="A473" s="28"/>
      <c r="B473" s="21"/>
      <c r="C473" s="289" t="s">
        <v>62</v>
      </c>
      <c r="D473" s="290"/>
      <c r="E473" s="290"/>
      <c r="F473" s="290"/>
      <c r="G473" s="290"/>
      <c r="H473" s="21"/>
      <c r="I473" s="21"/>
      <c r="J473" s="21"/>
      <c r="K473" s="21"/>
      <c r="L473" s="21"/>
      <c r="M473" s="21"/>
    </row>
    <row r="474" spans="1:13" ht="12" customHeight="1">
      <c r="A474" s="184">
        <v>457</v>
      </c>
      <c r="B474" s="219" t="s">
        <v>202</v>
      </c>
      <c r="C474" s="187" t="s">
        <v>203</v>
      </c>
      <c r="D474" s="187">
        <v>4.76</v>
      </c>
      <c r="E474" s="187">
        <v>4.41</v>
      </c>
      <c r="F474" s="187">
        <v>32.4</v>
      </c>
      <c r="G474" s="296">
        <v>188.38</v>
      </c>
      <c r="H474" s="300"/>
      <c r="I474" s="187">
        <v>0.07</v>
      </c>
      <c r="J474" s="205">
        <v>0</v>
      </c>
      <c r="K474" s="187">
        <v>0.03</v>
      </c>
      <c r="L474" s="187">
        <v>20.72</v>
      </c>
      <c r="M474" s="391">
        <v>0.6</v>
      </c>
    </row>
    <row r="475" spans="1:13" ht="9.75" customHeight="1">
      <c r="A475" s="249"/>
      <c r="B475" s="259"/>
      <c r="C475" s="270"/>
      <c r="D475" s="260"/>
      <c r="E475" s="260"/>
      <c r="F475" s="260"/>
      <c r="G475" s="301"/>
      <c r="H475" s="302"/>
      <c r="I475" s="260"/>
      <c r="J475" s="253"/>
      <c r="K475" s="260"/>
      <c r="L475" s="260"/>
      <c r="M475" s="392"/>
    </row>
    <row r="476" spans="1:13" ht="12" customHeight="1" hidden="1">
      <c r="A476" s="249"/>
      <c r="B476" s="259"/>
      <c r="C476" s="270"/>
      <c r="D476" s="260"/>
      <c r="E476" s="260"/>
      <c r="F476" s="260"/>
      <c r="G476" s="301"/>
      <c r="H476" s="302"/>
      <c r="I476" s="260"/>
      <c r="J476" s="253"/>
      <c r="K476" s="260"/>
      <c r="L476" s="260"/>
      <c r="M476" s="392"/>
    </row>
    <row r="477" spans="1:13" ht="12" customHeight="1" hidden="1">
      <c r="A477" s="249"/>
      <c r="B477" s="259"/>
      <c r="C477" s="270"/>
      <c r="D477" s="260"/>
      <c r="E477" s="260"/>
      <c r="F477" s="260"/>
      <c r="G477" s="301"/>
      <c r="H477" s="302"/>
      <c r="I477" s="260"/>
      <c r="J477" s="253"/>
      <c r="K477" s="260"/>
      <c r="L477" s="260"/>
      <c r="M477" s="392"/>
    </row>
    <row r="478" spans="1:13" ht="12" customHeight="1" hidden="1">
      <c r="A478" s="249"/>
      <c r="B478" s="259"/>
      <c r="C478" s="270"/>
      <c r="D478" s="260"/>
      <c r="E478" s="260"/>
      <c r="F478" s="260"/>
      <c r="G478" s="301"/>
      <c r="H478" s="302"/>
      <c r="I478" s="260"/>
      <c r="J478" s="253"/>
      <c r="K478" s="260"/>
      <c r="L478" s="260"/>
      <c r="M478" s="392"/>
    </row>
    <row r="479" spans="1:13" ht="12.75" customHeight="1" hidden="1">
      <c r="A479" s="249"/>
      <c r="B479" s="259"/>
      <c r="C479" s="270"/>
      <c r="D479" s="260"/>
      <c r="E479" s="260"/>
      <c r="F479" s="260"/>
      <c r="G479" s="301"/>
      <c r="H479" s="302"/>
      <c r="I479" s="260"/>
      <c r="J479" s="253"/>
      <c r="K479" s="260"/>
      <c r="L479" s="260"/>
      <c r="M479" s="392"/>
    </row>
    <row r="480" spans="1:13" ht="11.25" customHeight="1" hidden="1">
      <c r="A480" s="249"/>
      <c r="B480" s="259"/>
      <c r="C480" s="270"/>
      <c r="D480" s="260"/>
      <c r="E480" s="260"/>
      <c r="F480" s="260"/>
      <c r="G480" s="301"/>
      <c r="H480" s="302"/>
      <c r="I480" s="260"/>
      <c r="J480" s="253"/>
      <c r="K480" s="260"/>
      <c r="L480" s="260"/>
      <c r="M480" s="392"/>
    </row>
    <row r="481" spans="1:13" ht="12" customHeight="1" hidden="1">
      <c r="A481" s="249"/>
      <c r="B481" s="259"/>
      <c r="C481" s="270"/>
      <c r="D481" s="260"/>
      <c r="E481" s="260"/>
      <c r="F481" s="260"/>
      <c r="G481" s="301"/>
      <c r="H481" s="302"/>
      <c r="I481" s="260"/>
      <c r="J481" s="253"/>
      <c r="K481" s="260"/>
      <c r="L481" s="260"/>
      <c r="M481" s="392"/>
    </row>
    <row r="482" spans="1:13" ht="12.75" customHeight="1" hidden="1">
      <c r="A482" s="250"/>
      <c r="B482" s="221"/>
      <c r="C482" s="248"/>
      <c r="D482" s="241"/>
      <c r="E482" s="241"/>
      <c r="F482" s="241"/>
      <c r="G482" s="303"/>
      <c r="H482" s="304"/>
      <c r="I482" s="241"/>
      <c r="J482" s="207"/>
      <c r="K482" s="241"/>
      <c r="L482" s="241"/>
      <c r="M482" s="393"/>
    </row>
    <row r="483" spans="1:13" ht="13.5" customHeight="1">
      <c r="A483" s="60">
        <v>406</v>
      </c>
      <c r="B483" s="55" t="s">
        <v>107</v>
      </c>
      <c r="C483" s="55">
        <v>130</v>
      </c>
      <c r="D483" s="63">
        <v>5.6</v>
      </c>
      <c r="E483" s="63">
        <v>4.38</v>
      </c>
      <c r="F483" s="63">
        <v>8.18</v>
      </c>
      <c r="G483" s="198">
        <v>25</v>
      </c>
      <c r="H483" s="199"/>
      <c r="I483" s="63">
        <v>0.06</v>
      </c>
      <c r="J483" s="63">
        <v>1.4</v>
      </c>
      <c r="K483" s="63">
        <v>0.3</v>
      </c>
      <c r="L483" s="63">
        <v>240</v>
      </c>
      <c r="M483" s="63">
        <v>0.2</v>
      </c>
    </row>
    <row r="484" spans="1:13" ht="14.25" customHeight="1">
      <c r="A484" s="200" t="s">
        <v>34</v>
      </c>
      <c r="B484" s="201"/>
      <c r="C484" s="202"/>
      <c r="D484" s="65">
        <f>SUM(D474:D483)</f>
        <v>10.36</v>
      </c>
      <c r="E484" s="65">
        <f>SUM(E474:E483)</f>
        <v>8.79</v>
      </c>
      <c r="F484" s="65">
        <f>SUM(F474:F483)</f>
        <v>40.58</v>
      </c>
      <c r="G484" s="203">
        <f>SUM(G474:G483)</f>
        <v>213.38</v>
      </c>
      <c r="H484" s="318"/>
      <c r="I484" s="65">
        <f>SUM(I474:I483)</f>
        <v>0.13</v>
      </c>
      <c r="J484" s="65">
        <f>SUM(J474:J483)</f>
        <v>1.4</v>
      </c>
      <c r="K484" s="65">
        <f>SUM(K474:K483)</f>
        <v>0.32999999999999996</v>
      </c>
      <c r="L484" s="65">
        <f>SUM(L474:L483)</f>
        <v>260.72</v>
      </c>
      <c r="M484" s="65">
        <f>SUM(M474:M483)</f>
        <v>0.8</v>
      </c>
    </row>
    <row r="485" spans="1:13" ht="14.25" customHeight="1">
      <c r="A485" s="200" t="s">
        <v>36</v>
      </c>
      <c r="B485" s="201"/>
      <c r="C485" s="202"/>
      <c r="D485" s="26"/>
      <c r="E485" s="26"/>
      <c r="F485" s="27"/>
      <c r="G485" s="80">
        <v>0.155</v>
      </c>
      <c r="H485" s="100"/>
      <c r="I485" s="11"/>
      <c r="J485" s="11"/>
      <c r="K485" s="11"/>
      <c r="L485" s="11"/>
      <c r="M485" s="11"/>
    </row>
    <row r="486" spans="1:13" ht="19.5" customHeight="1">
      <c r="A486" s="71"/>
      <c r="B486" s="71"/>
      <c r="C486" s="228" t="s">
        <v>82</v>
      </c>
      <c r="D486" s="229"/>
      <c r="E486" s="229"/>
      <c r="F486" s="229"/>
      <c r="G486" s="229"/>
      <c r="H486" s="118"/>
      <c r="I486" s="72"/>
      <c r="J486" s="72"/>
      <c r="K486" s="72"/>
      <c r="L486" s="72"/>
      <c r="M486" s="72"/>
    </row>
    <row r="487" spans="1:13" ht="20.25" customHeight="1">
      <c r="A487" s="230">
        <v>107</v>
      </c>
      <c r="B487" s="219" t="s">
        <v>204</v>
      </c>
      <c r="C487" s="222" t="s">
        <v>172</v>
      </c>
      <c r="D487" s="225">
        <v>6.98</v>
      </c>
      <c r="E487" s="225">
        <v>5.72</v>
      </c>
      <c r="F487" s="225">
        <v>17.3</v>
      </c>
      <c r="G487" s="212">
        <v>148.6</v>
      </c>
      <c r="H487" s="213"/>
      <c r="I487" s="205">
        <v>0.08</v>
      </c>
      <c r="J487" s="205">
        <v>4.54</v>
      </c>
      <c r="K487" s="205">
        <v>0.08</v>
      </c>
      <c r="L487" s="205">
        <v>55.32</v>
      </c>
      <c r="M487" s="205">
        <v>1.28</v>
      </c>
    </row>
    <row r="488" spans="1:13" ht="2.25" customHeight="1">
      <c r="A488" s="231"/>
      <c r="B488" s="220"/>
      <c r="C488" s="223"/>
      <c r="D488" s="226"/>
      <c r="E488" s="226"/>
      <c r="F488" s="226"/>
      <c r="G488" s="214"/>
      <c r="H488" s="215"/>
      <c r="I488" s="206"/>
      <c r="J488" s="206"/>
      <c r="K488" s="206"/>
      <c r="L488" s="206"/>
      <c r="M488" s="206"/>
    </row>
    <row r="489" spans="1:13" ht="13.5" customHeight="1" hidden="1">
      <c r="A489" s="231"/>
      <c r="B489" s="220"/>
      <c r="C489" s="223"/>
      <c r="D489" s="226"/>
      <c r="E489" s="226"/>
      <c r="F489" s="226"/>
      <c r="G489" s="214"/>
      <c r="H489" s="215"/>
      <c r="I489" s="206"/>
      <c r="J489" s="206"/>
      <c r="K489" s="206"/>
      <c r="L489" s="206"/>
      <c r="M489" s="206"/>
    </row>
    <row r="490" spans="1:13" ht="13.5" customHeight="1" hidden="1">
      <c r="A490" s="231"/>
      <c r="B490" s="220"/>
      <c r="C490" s="223"/>
      <c r="D490" s="226"/>
      <c r="E490" s="226"/>
      <c r="F490" s="226"/>
      <c r="G490" s="214"/>
      <c r="H490" s="215"/>
      <c r="I490" s="206"/>
      <c r="J490" s="206"/>
      <c r="K490" s="206"/>
      <c r="L490" s="206"/>
      <c r="M490" s="206"/>
    </row>
    <row r="491" spans="1:13" ht="13.5" customHeight="1" hidden="1">
      <c r="A491" s="231"/>
      <c r="B491" s="220"/>
      <c r="C491" s="223"/>
      <c r="D491" s="226"/>
      <c r="E491" s="226"/>
      <c r="F491" s="226"/>
      <c r="G491" s="214"/>
      <c r="H491" s="215"/>
      <c r="I491" s="206"/>
      <c r="J491" s="206"/>
      <c r="K491" s="206"/>
      <c r="L491" s="206"/>
      <c r="M491" s="206"/>
    </row>
    <row r="492" spans="1:13" ht="13.5" customHeight="1" hidden="1">
      <c r="A492" s="231"/>
      <c r="B492" s="220"/>
      <c r="C492" s="223"/>
      <c r="D492" s="226"/>
      <c r="E492" s="226"/>
      <c r="F492" s="226"/>
      <c r="G492" s="214"/>
      <c r="H492" s="215"/>
      <c r="I492" s="206"/>
      <c r="J492" s="206"/>
      <c r="K492" s="206"/>
      <c r="L492" s="206"/>
      <c r="M492" s="206"/>
    </row>
    <row r="493" spans="1:13" ht="13.5" customHeight="1" hidden="1">
      <c r="A493" s="231"/>
      <c r="B493" s="220"/>
      <c r="C493" s="223"/>
      <c r="D493" s="226"/>
      <c r="E493" s="226"/>
      <c r="F493" s="226"/>
      <c r="G493" s="214"/>
      <c r="H493" s="215"/>
      <c r="I493" s="206"/>
      <c r="J493" s="206"/>
      <c r="K493" s="206"/>
      <c r="L493" s="206"/>
      <c r="M493" s="206"/>
    </row>
    <row r="494" spans="1:13" ht="13.5" customHeight="1" hidden="1">
      <c r="A494" s="231"/>
      <c r="B494" s="232"/>
      <c r="C494" s="223"/>
      <c r="D494" s="226"/>
      <c r="E494" s="226"/>
      <c r="F494" s="226"/>
      <c r="G494" s="214"/>
      <c r="H494" s="215"/>
      <c r="I494" s="206"/>
      <c r="J494" s="206"/>
      <c r="K494" s="206"/>
      <c r="L494" s="206"/>
      <c r="M494" s="206"/>
    </row>
    <row r="495" spans="1:13" ht="13.5" customHeight="1">
      <c r="A495" s="184">
        <v>387</v>
      </c>
      <c r="B495" s="187" t="s">
        <v>130</v>
      </c>
      <c r="C495" s="222">
        <v>200</v>
      </c>
      <c r="D495" s="225">
        <v>2.61</v>
      </c>
      <c r="E495" s="225">
        <v>0.45</v>
      </c>
      <c r="F495" s="225">
        <v>25.95</v>
      </c>
      <c r="G495" s="212">
        <v>25</v>
      </c>
      <c r="H495" s="213"/>
      <c r="I495" s="205">
        <v>0.03</v>
      </c>
      <c r="J495" s="205">
        <v>0.65</v>
      </c>
      <c r="K495" s="205">
        <v>0.07</v>
      </c>
      <c r="L495" s="205">
        <v>117.39</v>
      </c>
      <c r="M495" s="205">
        <v>0.51</v>
      </c>
    </row>
    <row r="496" spans="1:13" ht="2.25" customHeight="1">
      <c r="A496" s="185"/>
      <c r="B496" s="240"/>
      <c r="C496" s="223"/>
      <c r="D496" s="226"/>
      <c r="E496" s="226"/>
      <c r="F496" s="226"/>
      <c r="G496" s="214"/>
      <c r="H496" s="215"/>
      <c r="I496" s="206"/>
      <c r="J496" s="206"/>
      <c r="K496" s="206"/>
      <c r="L496" s="206"/>
      <c r="M496" s="206"/>
    </row>
    <row r="497" spans="1:13" ht="13.5" customHeight="1" hidden="1">
      <c r="A497" s="185"/>
      <c r="B497" s="240"/>
      <c r="C497" s="223"/>
      <c r="D497" s="226"/>
      <c r="E497" s="226"/>
      <c r="F497" s="226"/>
      <c r="G497" s="214"/>
      <c r="H497" s="215"/>
      <c r="I497" s="206"/>
      <c r="J497" s="206"/>
      <c r="K497" s="206"/>
      <c r="L497" s="206"/>
      <c r="M497" s="206"/>
    </row>
    <row r="498" spans="1:13" ht="13.5" customHeight="1" hidden="1">
      <c r="A498" s="218"/>
      <c r="B498" s="250"/>
      <c r="C498" s="224"/>
      <c r="D498" s="227"/>
      <c r="E498" s="227"/>
      <c r="F498" s="227"/>
      <c r="G498" s="216"/>
      <c r="H498" s="217"/>
      <c r="I498" s="211"/>
      <c r="J498" s="211"/>
      <c r="K498" s="211"/>
      <c r="L498" s="211"/>
      <c r="M498" s="211"/>
    </row>
    <row r="499" spans="1:13" ht="13.5" customHeight="1">
      <c r="A499" s="19"/>
      <c r="B499" s="108" t="s">
        <v>142</v>
      </c>
      <c r="C499" s="146">
        <v>200</v>
      </c>
      <c r="D499" s="63">
        <v>4.05</v>
      </c>
      <c r="E499" s="63">
        <v>0.6</v>
      </c>
      <c r="F499" s="63">
        <v>21</v>
      </c>
      <c r="G499" s="198">
        <v>101.5</v>
      </c>
      <c r="H499" s="199"/>
      <c r="I499" s="63">
        <v>0.21</v>
      </c>
      <c r="J499" s="63"/>
      <c r="K499" s="63"/>
      <c r="L499" s="63">
        <v>3.7</v>
      </c>
      <c r="M499" s="63">
        <v>2.8</v>
      </c>
    </row>
    <row r="500" spans="1:13" ht="13.5" customHeight="1">
      <c r="A500" s="200" t="s">
        <v>76</v>
      </c>
      <c r="B500" s="201"/>
      <c r="C500" s="202"/>
      <c r="D500" s="65">
        <f>SUM(D487:D499)</f>
        <v>13.64</v>
      </c>
      <c r="E500" s="65">
        <f>SUM(E487:E499)</f>
        <v>6.77</v>
      </c>
      <c r="F500" s="65">
        <f>SUM(F487:F499)</f>
        <v>64.25</v>
      </c>
      <c r="G500" s="203">
        <f>SUM(G487:H499)</f>
        <v>275.1</v>
      </c>
      <c r="H500" s="204"/>
      <c r="I500" s="66">
        <f>SUM(I487:I499)</f>
        <v>0.32</v>
      </c>
      <c r="J500" s="66">
        <f>SUM(J487:J499)</f>
        <v>5.19</v>
      </c>
      <c r="K500" s="66">
        <f>SUM(K487:K499)</f>
        <v>0.15000000000000002</v>
      </c>
      <c r="L500" s="66">
        <f>SUM(L487:L499)</f>
        <v>176.41</v>
      </c>
      <c r="M500" s="65">
        <f>SUM(M487:M499)</f>
        <v>4.59</v>
      </c>
    </row>
    <row r="501" spans="1:13" ht="13.5" customHeight="1">
      <c r="A501" s="200" t="s">
        <v>77</v>
      </c>
      <c r="B501" s="201"/>
      <c r="C501" s="201"/>
      <c r="D501" s="26"/>
      <c r="E501" s="26"/>
      <c r="F501" s="26"/>
      <c r="G501" s="121">
        <v>0.2</v>
      </c>
      <c r="H501" s="38"/>
      <c r="I501" s="78"/>
      <c r="J501" s="78"/>
      <c r="K501" s="78"/>
      <c r="L501" s="78"/>
      <c r="M501" s="78"/>
    </row>
    <row r="502" spans="1:13" ht="13.5" customHeight="1">
      <c r="A502" s="200" t="s">
        <v>35</v>
      </c>
      <c r="B502" s="201"/>
      <c r="C502" s="202"/>
      <c r="D502" s="69">
        <f>D442+D447+D471+D484+D500</f>
        <v>65.62</v>
      </c>
      <c r="E502" s="69">
        <f>E442+E447+E471+E484+E500</f>
        <v>46.57000000000001</v>
      </c>
      <c r="F502" s="69">
        <f>F442+F447+F471+F484+F500</f>
        <v>244.27999999999997</v>
      </c>
      <c r="G502" s="210">
        <f>G442+G447+G471+G484+G500</f>
        <v>1227.39</v>
      </c>
      <c r="H502" s="199"/>
      <c r="I502" s="70">
        <f>I442+I447+I471+I484+I500</f>
        <v>1.37</v>
      </c>
      <c r="J502" s="70">
        <f>J442+J447+J471+J484+J500</f>
        <v>30.51</v>
      </c>
      <c r="K502" s="70">
        <f>K442+K447+K471+K484+K500</f>
        <v>0.92</v>
      </c>
      <c r="L502" s="70">
        <f>L442+L447+L471+L484+L500</f>
        <v>739.6999999999999</v>
      </c>
      <c r="M502" s="69">
        <f>M442+M447+M471+M484+M500</f>
        <v>20.94</v>
      </c>
    </row>
    <row r="503" spans="1:13" ht="21.75" customHeight="1">
      <c r="A503" s="28"/>
      <c r="B503" s="21"/>
      <c r="C503" s="75" t="s">
        <v>63</v>
      </c>
      <c r="D503" s="8"/>
      <c r="E503" s="24"/>
      <c r="F503" s="24"/>
      <c r="G503" s="24"/>
      <c r="H503" s="21"/>
      <c r="I503" s="21"/>
      <c r="J503" s="21"/>
      <c r="K503" s="21"/>
      <c r="L503" s="21"/>
      <c r="M503" s="21"/>
    </row>
    <row r="504" spans="1:13" ht="12" customHeight="1">
      <c r="A504" s="184">
        <v>189</v>
      </c>
      <c r="B504" s="219" t="s">
        <v>174</v>
      </c>
      <c r="C504" s="284" t="s">
        <v>94</v>
      </c>
      <c r="D504" s="205">
        <v>5.46</v>
      </c>
      <c r="E504" s="205">
        <v>5.6</v>
      </c>
      <c r="F504" s="205">
        <v>2.73</v>
      </c>
      <c r="G504" s="242">
        <v>83.24</v>
      </c>
      <c r="H504" s="254"/>
      <c r="I504" s="205">
        <v>0.07</v>
      </c>
      <c r="J504" s="205">
        <v>0.97</v>
      </c>
      <c r="K504" s="205">
        <v>0.17</v>
      </c>
      <c r="L504" s="205">
        <v>44.49</v>
      </c>
      <c r="M504" s="205">
        <v>0.47</v>
      </c>
    </row>
    <row r="505" spans="1:13" ht="3.75" customHeight="1">
      <c r="A505" s="185"/>
      <c r="B505" s="220"/>
      <c r="C505" s="285"/>
      <c r="D505" s="206"/>
      <c r="E505" s="206"/>
      <c r="F505" s="206"/>
      <c r="G505" s="244"/>
      <c r="H505" s="307"/>
      <c r="I505" s="206"/>
      <c r="J505" s="206"/>
      <c r="K505" s="206"/>
      <c r="L505" s="206"/>
      <c r="M505" s="206"/>
    </row>
    <row r="506" spans="1:13" ht="12" customHeight="1" hidden="1">
      <c r="A506" s="185"/>
      <c r="B506" s="220"/>
      <c r="C506" s="285"/>
      <c r="D506" s="206"/>
      <c r="E506" s="206"/>
      <c r="F506" s="206"/>
      <c r="G506" s="244"/>
      <c r="H506" s="307"/>
      <c r="I506" s="206"/>
      <c r="J506" s="206"/>
      <c r="K506" s="206"/>
      <c r="L506" s="206"/>
      <c r="M506" s="206"/>
    </row>
    <row r="507" spans="1:13" ht="12.75" customHeight="1" hidden="1">
      <c r="A507" s="185"/>
      <c r="B507" s="220"/>
      <c r="C507" s="285"/>
      <c r="D507" s="206"/>
      <c r="E507" s="206"/>
      <c r="F507" s="206"/>
      <c r="G507" s="244"/>
      <c r="H507" s="307"/>
      <c r="I507" s="206"/>
      <c r="J507" s="206"/>
      <c r="K507" s="206"/>
      <c r="L507" s="206"/>
      <c r="M507" s="206"/>
    </row>
    <row r="508" spans="1:13" ht="11.25" customHeight="1">
      <c r="A508" s="184">
        <v>387</v>
      </c>
      <c r="B508" s="187" t="s">
        <v>175</v>
      </c>
      <c r="C508" s="219" t="s">
        <v>194</v>
      </c>
      <c r="D508" s="225">
        <v>2.61</v>
      </c>
      <c r="E508" s="225">
        <v>0.45</v>
      </c>
      <c r="F508" s="225">
        <v>25.95</v>
      </c>
      <c r="G508" s="212">
        <v>36</v>
      </c>
      <c r="H508" s="213"/>
      <c r="I508" s="205">
        <v>0.03</v>
      </c>
      <c r="J508" s="205">
        <v>0.65</v>
      </c>
      <c r="K508" s="205">
        <v>0.07</v>
      </c>
      <c r="L508" s="205">
        <v>117.39</v>
      </c>
      <c r="M508" s="205">
        <v>0.51</v>
      </c>
    </row>
    <row r="509" spans="1:13" ht="4.5" customHeight="1">
      <c r="A509" s="185"/>
      <c r="B509" s="240"/>
      <c r="C509" s="220"/>
      <c r="D509" s="226"/>
      <c r="E509" s="226"/>
      <c r="F509" s="226"/>
      <c r="G509" s="214"/>
      <c r="H509" s="215"/>
      <c r="I509" s="206"/>
      <c r="J509" s="206"/>
      <c r="K509" s="206"/>
      <c r="L509" s="206"/>
      <c r="M509" s="206"/>
    </row>
    <row r="510" spans="1:13" ht="12" customHeight="1" hidden="1">
      <c r="A510" s="185"/>
      <c r="B510" s="240"/>
      <c r="C510" s="220"/>
      <c r="D510" s="226"/>
      <c r="E510" s="226"/>
      <c r="F510" s="226"/>
      <c r="G510" s="214"/>
      <c r="H510" s="215"/>
      <c r="I510" s="206"/>
      <c r="J510" s="206"/>
      <c r="K510" s="206"/>
      <c r="L510" s="206"/>
      <c r="M510" s="206"/>
    </row>
    <row r="511" spans="1:13" ht="12.75" customHeight="1" hidden="1">
      <c r="A511" s="218"/>
      <c r="B511" s="250"/>
      <c r="C511" s="232"/>
      <c r="D511" s="227"/>
      <c r="E511" s="227"/>
      <c r="F511" s="227"/>
      <c r="G511" s="216"/>
      <c r="H511" s="217"/>
      <c r="I511" s="211"/>
      <c r="J511" s="211"/>
      <c r="K511" s="211"/>
      <c r="L511" s="211"/>
      <c r="M511" s="211"/>
    </row>
    <row r="512" spans="1:13" ht="12" customHeight="1">
      <c r="A512" s="274">
        <v>497</v>
      </c>
      <c r="B512" s="219" t="s">
        <v>162</v>
      </c>
      <c r="C512" s="279" t="s">
        <v>150</v>
      </c>
      <c r="D512" s="205">
        <v>1.68</v>
      </c>
      <c r="E512" s="205">
        <v>3.98</v>
      </c>
      <c r="F512" s="205">
        <v>32.41</v>
      </c>
      <c r="G512" s="242">
        <v>119</v>
      </c>
      <c r="H512" s="254"/>
      <c r="I512" s="187">
        <v>0.03</v>
      </c>
      <c r="J512" s="187">
        <v>0.06</v>
      </c>
      <c r="K512" s="187">
        <v>0.01</v>
      </c>
      <c r="L512" s="205">
        <v>8.8</v>
      </c>
      <c r="M512" s="187">
        <v>0.58</v>
      </c>
    </row>
    <row r="513" spans="1:13" ht="3" customHeight="1">
      <c r="A513" s="275"/>
      <c r="B513" s="220"/>
      <c r="C513" s="280"/>
      <c r="D513" s="191"/>
      <c r="E513" s="191"/>
      <c r="F513" s="191"/>
      <c r="G513" s="255"/>
      <c r="H513" s="256"/>
      <c r="I513" s="249"/>
      <c r="J513" s="249"/>
      <c r="K513" s="249"/>
      <c r="L513" s="251"/>
      <c r="M513" s="249"/>
    </row>
    <row r="514" spans="1:13" ht="12" customHeight="1" hidden="1">
      <c r="A514" s="276"/>
      <c r="B514" s="192"/>
      <c r="C514" s="281"/>
      <c r="D514" s="192"/>
      <c r="E514" s="192"/>
      <c r="F514" s="192"/>
      <c r="G514" s="257"/>
      <c r="H514" s="258"/>
      <c r="I514" s="250"/>
      <c r="J514" s="250"/>
      <c r="K514" s="250"/>
      <c r="L514" s="252"/>
      <c r="M514" s="250"/>
    </row>
    <row r="515" spans="1:13" ht="13.5" customHeight="1">
      <c r="A515" s="286" t="s">
        <v>20</v>
      </c>
      <c r="B515" s="287"/>
      <c r="C515" s="288"/>
      <c r="D515" s="69">
        <f>SUM(D504:D514)</f>
        <v>9.75</v>
      </c>
      <c r="E515" s="69">
        <f>SUM(E504:E514)</f>
        <v>10.03</v>
      </c>
      <c r="F515" s="69">
        <f>SUM(F504:F514)</f>
        <v>61.089999999999996</v>
      </c>
      <c r="G515" s="210">
        <f>SUM(G504:H514)</f>
        <v>238.24</v>
      </c>
      <c r="H515" s="233"/>
      <c r="I515" s="69">
        <f>SUM(I504:I514)</f>
        <v>0.13</v>
      </c>
      <c r="J515" s="69">
        <f>SUM(J504:J514)</f>
        <v>1.6800000000000002</v>
      </c>
      <c r="K515" s="69">
        <f>SUM(K504:K514)</f>
        <v>0.25</v>
      </c>
      <c r="L515" s="69">
        <f>SUM(L504:L514)</f>
        <v>170.68</v>
      </c>
      <c r="M515" s="69">
        <f>SUM(M504:M514)</f>
        <v>1.56</v>
      </c>
    </row>
    <row r="516" spans="1:13" ht="14.25" customHeight="1">
      <c r="A516" s="286" t="s">
        <v>24</v>
      </c>
      <c r="B516" s="287"/>
      <c r="C516" s="288"/>
      <c r="D516" s="10"/>
      <c r="E516" s="10"/>
      <c r="F516" s="10"/>
      <c r="G516" s="98">
        <v>0.21</v>
      </c>
      <c r="H516" s="99"/>
      <c r="I516" s="11"/>
      <c r="J516" s="11"/>
      <c r="K516" s="11"/>
      <c r="L516" s="11"/>
      <c r="M516" s="11"/>
    </row>
    <row r="517" spans="1:13" ht="20.25" customHeight="1">
      <c r="A517" s="88"/>
      <c r="B517" s="87"/>
      <c r="C517" s="23" t="s">
        <v>65</v>
      </c>
      <c r="D517" s="8"/>
      <c r="E517" s="8"/>
      <c r="F517" s="8"/>
      <c r="G517" s="8"/>
      <c r="H517" s="37"/>
      <c r="I517" s="36"/>
      <c r="J517" s="36"/>
      <c r="K517" s="36"/>
      <c r="L517" s="36"/>
      <c r="M517" s="36"/>
    </row>
    <row r="518" spans="1:13" ht="14.25" customHeight="1">
      <c r="A518" s="184">
        <v>407</v>
      </c>
      <c r="B518" s="187" t="s">
        <v>163</v>
      </c>
      <c r="C518" s="406">
        <v>100</v>
      </c>
      <c r="D518" s="55">
        <v>2</v>
      </c>
      <c r="E518" s="55">
        <v>0.2</v>
      </c>
      <c r="F518" s="55">
        <v>3.8</v>
      </c>
      <c r="G518" s="293">
        <v>25</v>
      </c>
      <c r="H518" s="199"/>
      <c r="I518" s="39">
        <v>0.01</v>
      </c>
      <c r="J518" s="39">
        <v>8</v>
      </c>
      <c r="K518" s="39">
        <v>0.06</v>
      </c>
      <c r="L518" s="39">
        <v>40</v>
      </c>
      <c r="M518" s="39">
        <v>0.4</v>
      </c>
    </row>
    <row r="519" spans="1:13" ht="0.75" customHeight="1">
      <c r="A519" s="186"/>
      <c r="B519" s="261"/>
      <c r="C519" s="407"/>
      <c r="D519" s="39">
        <v>0.6</v>
      </c>
      <c r="E519" s="39">
        <v>0.2</v>
      </c>
      <c r="F519" s="39">
        <v>15</v>
      </c>
      <c r="G519" s="310">
        <v>65</v>
      </c>
      <c r="H519" s="235"/>
      <c r="I519" s="39">
        <v>0.05</v>
      </c>
      <c r="J519" s="39">
        <v>6</v>
      </c>
      <c r="K519" s="39">
        <v>0.02</v>
      </c>
      <c r="L519" s="39">
        <v>30</v>
      </c>
      <c r="M519" s="39">
        <v>0.6</v>
      </c>
    </row>
    <row r="520" spans="1:13" ht="14.25" customHeight="1">
      <c r="A520" s="22"/>
      <c r="B520" s="263" t="s">
        <v>32</v>
      </c>
      <c r="C520" s="264"/>
      <c r="D520" s="40">
        <f>SUM(D518:D519)</f>
        <v>2.6</v>
      </c>
      <c r="E520" s="40">
        <f>SUM(E518:E519)</f>
        <v>0.4</v>
      </c>
      <c r="F520" s="40">
        <f>SUM(F518:F519)</f>
        <v>18.8</v>
      </c>
      <c r="G520" s="234">
        <f>SUM(G518:H519)</f>
        <v>90</v>
      </c>
      <c r="H520" s="311"/>
      <c r="I520" s="40">
        <f>SUM(I518:I519)</f>
        <v>0.060000000000000005</v>
      </c>
      <c r="J520" s="40">
        <f>SUM(J518:J519)</f>
        <v>14</v>
      </c>
      <c r="K520" s="40">
        <f>SUM(K518:K519)</f>
        <v>0.08</v>
      </c>
      <c r="L520" s="40">
        <f>SUM(L518:L519)</f>
        <v>70</v>
      </c>
      <c r="M520" s="40">
        <f>SUM(M518:M519)</f>
        <v>1</v>
      </c>
    </row>
    <row r="521" spans="1:13" ht="14.25" customHeight="1">
      <c r="A521" s="262" t="s">
        <v>39</v>
      </c>
      <c r="B521" s="265"/>
      <c r="C521" s="265"/>
      <c r="D521" s="52"/>
      <c r="E521" s="52"/>
      <c r="F521" s="52"/>
      <c r="G521" s="83">
        <v>0.05</v>
      </c>
      <c r="H521" s="45"/>
      <c r="I521" s="76"/>
      <c r="J521" s="76"/>
      <c r="K521" s="76"/>
      <c r="L521" s="76"/>
      <c r="M521" s="76"/>
    </row>
    <row r="522" spans="1:13" ht="21.75" customHeight="1">
      <c r="A522" s="71"/>
      <c r="B522" s="71"/>
      <c r="C522" s="314" t="s">
        <v>64</v>
      </c>
      <c r="D522" s="315"/>
      <c r="E522" s="315"/>
      <c r="F522" s="315"/>
      <c r="G522" s="315"/>
      <c r="H522" s="72"/>
      <c r="I522" s="72"/>
      <c r="J522" s="72"/>
      <c r="K522" s="72"/>
      <c r="L522" s="72"/>
      <c r="M522" s="72"/>
    </row>
    <row r="523" spans="1:13" ht="12.75" customHeight="1">
      <c r="A523" s="184">
        <v>33</v>
      </c>
      <c r="B523" s="219" t="s">
        <v>164</v>
      </c>
      <c r="C523" s="219">
        <v>10</v>
      </c>
      <c r="D523" s="219">
        <v>0.96</v>
      </c>
      <c r="E523" s="219">
        <v>5.45</v>
      </c>
      <c r="F523" s="219">
        <v>1.95</v>
      </c>
      <c r="G523" s="212">
        <v>66.9</v>
      </c>
      <c r="H523" s="312"/>
      <c r="I523" s="205">
        <v>0.01</v>
      </c>
      <c r="J523" s="205">
        <v>8.75</v>
      </c>
      <c r="K523" s="205">
        <v>0.01</v>
      </c>
      <c r="L523" s="205">
        <v>22.67</v>
      </c>
      <c r="M523" s="205">
        <v>0.34</v>
      </c>
    </row>
    <row r="524" spans="1:13" ht="12.75" customHeight="1" hidden="1">
      <c r="A524" s="185"/>
      <c r="B524" s="220"/>
      <c r="C524" s="220"/>
      <c r="D524" s="220"/>
      <c r="E524" s="220"/>
      <c r="F524" s="220"/>
      <c r="G524" s="214"/>
      <c r="H524" s="313"/>
      <c r="I524" s="206"/>
      <c r="J524" s="206"/>
      <c r="K524" s="206"/>
      <c r="L524" s="206"/>
      <c r="M524" s="206"/>
    </row>
    <row r="525" spans="1:13" ht="12" customHeight="1" hidden="1">
      <c r="A525" s="185"/>
      <c r="B525" s="220"/>
      <c r="C525" s="220"/>
      <c r="D525" s="220"/>
      <c r="E525" s="220"/>
      <c r="F525" s="220"/>
      <c r="G525" s="214"/>
      <c r="H525" s="313"/>
      <c r="I525" s="206"/>
      <c r="J525" s="206"/>
      <c r="K525" s="206"/>
      <c r="L525" s="206"/>
      <c r="M525" s="206"/>
    </row>
    <row r="526" spans="1:13" ht="11.25" customHeight="1">
      <c r="A526" s="184">
        <v>70</v>
      </c>
      <c r="B526" s="219" t="s">
        <v>176</v>
      </c>
      <c r="C526" s="219">
        <v>150</v>
      </c>
      <c r="D526" s="225">
        <v>2.99</v>
      </c>
      <c r="E526" s="225">
        <v>3.38</v>
      </c>
      <c r="F526" s="225">
        <v>7.44</v>
      </c>
      <c r="G526" s="212">
        <v>72.16</v>
      </c>
      <c r="H526" s="213"/>
      <c r="I526" s="205">
        <v>0.09</v>
      </c>
      <c r="J526" s="205">
        <v>4.6</v>
      </c>
      <c r="K526" s="205">
        <v>0.05</v>
      </c>
      <c r="L526" s="205">
        <v>17.78</v>
      </c>
      <c r="M526" s="205">
        <v>0.72</v>
      </c>
    </row>
    <row r="527" spans="1:13" ht="1.5" customHeight="1">
      <c r="A527" s="185"/>
      <c r="B527" s="220"/>
      <c r="C527" s="220"/>
      <c r="D527" s="226"/>
      <c r="E527" s="226"/>
      <c r="F527" s="226"/>
      <c r="G527" s="214"/>
      <c r="H527" s="215"/>
      <c r="I527" s="206"/>
      <c r="J527" s="206"/>
      <c r="K527" s="206"/>
      <c r="L527" s="206"/>
      <c r="M527" s="206"/>
    </row>
    <row r="528" spans="1:13" ht="12.75" customHeight="1" hidden="1">
      <c r="A528" s="185"/>
      <c r="B528" s="220"/>
      <c r="C528" s="220"/>
      <c r="D528" s="226"/>
      <c r="E528" s="226"/>
      <c r="F528" s="226"/>
      <c r="G528" s="214"/>
      <c r="H528" s="215"/>
      <c r="I528" s="206"/>
      <c r="J528" s="206"/>
      <c r="K528" s="206"/>
      <c r="L528" s="206"/>
      <c r="M528" s="206"/>
    </row>
    <row r="529" spans="1:13" ht="12" customHeight="1" hidden="1">
      <c r="A529" s="185"/>
      <c r="B529" s="220"/>
      <c r="C529" s="220"/>
      <c r="D529" s="226"/>
      <c r="E529" s="226"/>
      <c r="F529" s="226"/>
      <c r="G529" s="214"/>
      <c r="H529" s="215"/>
      <c r="I529" s="206"/>
      <c r="J529" s="206"/>
      <c r="K529" s="206"/>
      <c r="L529" s="206"/>
      <c r="M529" s="206"/>
    </row>
    <row r="530" spans="1:13" ht="12" customHeight="1" hidden="1">
      <c r="A530" s="185"/>
      <c r="B530" s="220"/>
      <c r="C530" s="220"/>
      <c r="D530" s="226"/>
      <c r="E530" s="226"/>
      <c r="F530" s="226"/>
      <c r="G530" s="214"/>
      <c r="H530" s="215"/>
      <c r="I530" s="206"/>
      <c r="J530" s="206"/>
      <c r="K530" s="206"/>
      <c r="L530" s="206"/>
      <c r="M530" s="206"/>
    </row>
    <row r="531" spans="1:13" ht="12" customHeight="1" hidden="1">
      <c r="A531" s="185"/>
      <c r="B531" s="220"/>
      <c r="C531" s="220"/>
      <c r="D531" s="226"/>
      <c r="E531" s="226"/>
      <c r="F531" s="226"/>
      <c r="G531" s="214"/>
      <c r="H531" s="215"/>
      <c r="I531" s="206"/>
      <c r="J531" s="206"/>
      <c r="K531" s="206"/>
      <c r="L531" s="206"/>
      <c r="M531" s="206"/>
    </row>
    <row r="532" spans="1:13" ht="6" customHeight="1">
      <c r="A532" s="185"/>
      <c r="B532" s="220"/>
      <c r="C532" s="220"/>
      <c r="D532" s="226"/>
      <c r="E532" s="226"/>
      <c r="F532" s="226"/>
      <c r="G532" s="214"/>
      <c r="H532" s="215"/>
      <c r="I532" s="206"/>
      <c r="J532" s="206"/>
      <c r="K532" s="206"/>
      <c r="L532" s="206"/>
      <c r="M532" s="206"/>
    </row>
    <row r="533" spans="1:13" ht="11.25" customHeight="1">
      <c r="A533" s="184">
        <v>326</v>
      </c>
      <c r="B533" s="219" t="s">
        <v>177</v>
      </c>
      <c r="C533" s="187">
        <v>60</v>
      </c>
      <c r="D533" s="205">
        <v>1.2</v>
      </c>
      <c r="E533" s="205">
        <v>5.3</v>
      </c>
      <c r="F533" s="205">
        <v>10.7</v>
      </c>
      <c r="G533" s="242">
        <v>94.92</v>
      </c>
      <c r="H533" s="254"/>
      <c r="I533" s="187">
        <v>0.05</v>
      </c>
      <c r="J533" s="205">
        <v>10.8</v>
      </c>
      <c r="K533" s="187">
        <v>0.05</v>
      </c>
      <c r="L533" s="187">
        <v>24.42</v>
      </c>
      <c r="M533" s="187">
        <v>0.68</v>
      </c>
    </row>
    <row r="534" spans="1:13" ht="3.75" customHeight="1">
      <c r="A534" s="185"/>
      <c r="B534" s="220"/>
      <c r="C534" s="240"/>
      <c r="D534" s="206"/>
      <c r="E534" s="206"/>
      <c r="F534" s="206"/>
      <c r="G534" s="244"/>
      <c r="H534" s="307"/>
      <c r="I534" s="240"/>
      <c r="J534" s="206"/>
      <c r="K534" s="240"/>
      <c r="L534" s="240"/>
      <c r="M534" s="240"/>
    </row>
    <row r="535" spans="1:13" ht="11.25" customHeight="1" hidden="1">
      <c r="A535" s="185"/>
      <c r="B535" s="220"/>
      <c r="C535" s="240"/>
      <c r="D535" s="206"/>
      <c r="E535" s="206"/>
      <c r="F535" s="206"/>
      <c r="G535" s="244"/>
      <c r="H535" s="307"/>
      <c r="I535" s="240"/>
      <c r="J535" s="206"/>
      <c r="K535" s="240"/>
      <c r="L535" s="240"/>
      <c r="M535" s="240"/>
    </row>
    <row r="536" spans="1:13" ht="1.5" customHeight="1">
      <c r="A536" s="186"/>
      <c r="B536" s="232"/>
      <c r="C536" s="261"/>
      <c r="D536" s="211"/>
      <c r="E536" s="211"/>
      <c r="F536" s="211"/>
      <c r="G536" s="308"/>
      <c r="H536" s="309"/>
      <c r="I536" s="261"/>
      <c r="J536" s="211"/>
      <c r="K536" s="261"/>
      <c r="L536" s="261"/>
      <c r="M536" s="261"/>
    </row>
    <row r="537" spans="1:13" ht="12.75" customHeight="1">
      <c r="A537" s="184">
        <v>225</v>
      </c>
      <c r="B537" s="219" t="s">
        <v>123</v>
      </c>
      <c r="C537" s="187">
        <v>100</v>
      </c>
      <c r="D537" s="205">
        <v>7.22</v>
      </c>
      <c r="E537" s="205">
        <v>5.7</v>
      </c>
      <c r="F537" s="205">
        <v>9.7</v>
      </c>
      <c r="G537" s="242">
        <v>118.98</v>
      </c>
      <c r="H537" s="254"/>
      <c r="I537" s="205">
        <v>0.04</v>
      </c>
      <c r="J537" s="205">
        <v>0.42</v>
      </c>
      <c r="K537" s="205">
        <v>0.04</v>
      </c>
      <c r="L537" s="205">
        <v>30.28</v>
      </c>
      <c r="M537" s="205">
        <v>0.36</v>
      </c>
    </row>
    <row r="538" spans="1:13" ht="3" customHeight="1">
      <c r="A538" s="185"/>
      <c r="B538" s="220"/>
      <c r="C538" s="240"/>
      <c r="D538" s="206"/>
      <c r="E538" s="206"/>
      <c r="F538" s="206"/>
      <c r="G538" s="244"/>
      <c r="H538" s="307"/>
      <c r="I538" s="206"/>
      <c r="J538" s="206"/>
      <c r="K538" s="206"/>
      <c r="L538" s="206"/>
      <c r="M538" s="206"/>
    </row>
    <row r="539" spans="1:13" ht="12" customHeight="1" hidden="1">
      <c r="A539" s="185"/>
      <c r="B539" s="220"/>
      <c r="C539" s="240"/>
      <c r="D539" s="206"/>
      <c r="E539" s="206"/>
      <c r="F539" s="206"/>
      <c r="G539" s="244"/>
      <c r="H539" s="307"/>
      <c r="I539" s="206"/>
      <c r="J539" s="206"/>
      <c r="K539" s="206"/>
      <c r="L539" s="206"/>
      <c r="M539" s="206"/>
    </row>
    <row r="540" spans="1:13" ht="12" customHeight="1" hidden="1">
      <c r="A540" s="185"/>
      <c r="B540" s="220"/>
      <c r="C540" s="240"/>
      <c r="D540" s="206"/>
      <c r="E540" s="206"/>
      <c r="F540" s="206"/>
      <c r="G540" s="244"/>
      <c r="H540" s="307"/>
      <c r="I540" s="206"/>
      <c r="J540" s="206"/>
      <c r="K540" s="206"/>
      <c r="L540" s="206"/>
      <c r="M540" s="206"/>
    </row>
    <row r="541" spans="1:13" ht="12" customHeight="1" hidden="1">
      <c r="A541" s="185"/>
      <c r="B541" s="220"/>
      <c r="C541" s="240"/>
      <c r="D541" s="206"/>
      <c r="E541" s="206"/>
      <c r="F541" s="206"/>
      <c r="G541" s="244"/>
      <c r="H541" s="307"/>
      <c r="I541" s="206"/>
      <c r="J541" s="206"/>
      <c r="K541" s="206"/>
      <c r="L541" s="206"/>
      <c r="M541" s="206"/>
    </row>
    <row r="542" spans="1:13" ht="12" customHeight="1" hidden="1">
      <c r="A542" s="185"/>
      <c r="B542" s="220"/>
      <c r="C542" s="240"/>
      <c r="D542" s="206"/>
      <c r="E542" s="206"/>
      <c r="F542" s="206"/>
      <c r="G542" s="244"/>
      <c r="H542" s="307"/>
      <c r="I542" s="206"/>
      <c r="J542" s="206"/>
      <c r="K542" s="206"/>
      <c r="L542" s="206"/>
      <c r="M542" s="206"/>
    </row>
    <row r="543" spans="1:13" ht="12" customHeight="1" hidden="1">
      <c r="A543" s="185"/>
      <c r="B543" s="220"/>
      <c r="C543" s="240"/>
      <c r="D543" s="206"/>
      <c r="E543" s="206"/>
      <c r="F543" s="206"/>
      <c r="G543" s="244"/>
      <c r="H543" s="307"/>
      <c r="I543" s="206"/>
      <c r="J543" s="206"/>
      <c r="K543" s="206"/>
      <c r="L543" s="206"/>
      <c r="M543" s="206"/>
    </row>
    <row r="544" spans="1:13" ht="12" customHeight="1" hidden="1">
      <c r="A544" s="185"/>
      <c r="B544" s="220"/>
      <c r="C544" s="240"/>
      <c r="D544" s="206"/>
      <c r="E544" s="206"/>
      <c r="F544" s="206"/>
      <c r="G544" s="244"/>
      <c r="H544" s="307"/>
      <c r="I544" s="206"/>
      <c r="J544" s="206"/>
      <c r="K544" s="206"/>
      <c r="L544" s="206"/>
      <c r="M544" s="206"/>
    </row>
    <row r="545" spans="1:13" ht="12" customHeight="1">
      <c r="A545" s="184">
        <v>398</v>
      </c>
      <c r="B545" s="190" t="s">
        <v>178</v>
      </c>
      <c r="C545" s="187">
        <v>100</v>
      </c>
      <c r="D545" s="187">
        <v>0.48</v>
      </c>
      <c r="E545" s="187">
        <v>0.28</v>
      </c>
      <c r="F545" s="187">
        <v>14.07</v>
      </c>
      <c r="G545" s="296">
        <v>60.68</v>
      </c>
      <c r="H545" s="297"/>
      <c r="I545" s="205">
        <v>0.02</v>
      </c>
      <c r="J545" s="205">
        <v>2.6</v>
      </c>
      <c r="K545" s="205">
        <v>0.01</v>
      </c>
      <c r="L545" s="205">
        <v>14.86</v>
      </c>
      <c r="M545" s="205">
        <v>0.44</v>
      </c>
    </row>
    <row r="546" spans="1:13" ht="3.75" customHeight="1">
      <c r="A546" s="249"/>
      <c r="B546" s="191"/>
      <c r="C546" s="270"/>
      <c r="D546" s="249"/>
      <c r="E546" s="249"/>
      <c r="F546" s="249"/>
      <c r="G546" s="298"/>
      <c r="H546" s="299"/>
      <c r="I546" s="249"/>
      <c r="J546" s="249"/>
      <c r="K546" s="249"/>
      <c r="L546" s="249"/>
      <c r="M546" s="249"/>
    </row>
    <row r="547" spans="1:13" ht="12" customHeight="1" hidden="1">
      <c r="A547" s="249"/>
      <c r="B547" s="191"/>
      <c r="C547" s="270"/>
      <c r="D547" s="249"/>
      <c r="E547" s="249"/>
      <c r="F547" s="249"/>
      <c r="G547" s="298"/>
      <c r="H547" s="299"/>
      <c r="I547" s="249"/>
      <c r="J547" s="249"/>
      <c r="K547" s="249"/>
      <c r="L547" s="249"/>
      <c r="M547" s="249"/>
    </row>
    <row r="548" spans="1:13" ht="12" customHeight="1" hidden="1">
      <c r="A548" s="249"/>
      <c r="B548" s="191"/>
      <c r="C548" s="270"/>
      <c r="D548" s="249"/>
      <c r="E548" s="249"/>
      <c r="F548" s="249"/>
      <c r="G548" s="298"/>
      <c r="H548" s="299"/>
      <c r="I548" s="249"/>
      <c r="J548" s="249"/>
      <c r="K548" s="249"/>
      <c r="L548" s="249"/>
      <c r="M548" s="249"/>
    </row>
    <row r="549" spans="1:13" ht="12.75" customHeight="1" hidden="1">
      <c r="A549" s="249"/>
      <c r="B549" s="192"/>
      <c r="C549" s="248"/>
      <c r="D549" s="249"/>
      <c r="E549" s="249"/>
      <c r="F549" s="250"/>
      <c r="G549" s="298"/>
      <c r="H549" s="299"/>
      <c r="I549" s="249"/>
      <c r="J549" s="249"/>
      <c r="K549" s="249"/>
      <c r="L549" s="249"/>
      <c r="M549" s="249"/>
    </row>
    <row r="550" spans="1:13" ht="12" customHeight="1">
      <c r="A550" s="22"/>
      <c r="B550" s="108" t="s">
        <v>102</v>
      </c>
      <c r="C550" s="145">
        <v>15</v>
      </c>
      <c r="D550" s="61">
        <v>2.8</v>
      </c>
      <c r="E550" s="61">
        <v>0.55</v>
      </c>
      <c r="F550" s="64">
        <v>21.65</v>
      </c>
      <c r="G550" s="291">
        <v>99.5</v>
      </c>
      <c r="H550" s="292"/>
      <c r="I550" s="62">
        <v>0.11</v>
      </c>
      <c r="J550" s="63"/>
      <c r="K550" s="63"/>
      <c r="L550" s="63">
        <v>34</v>
      </c>
      <c r="M550" s="63">
        <v>2.3</v>
      </c>
    </row>
    <row r="551" spans="1:13" ht="12" customHeight="1">
      <c r="A551" s="19"/>
      <c r="B551" s="108" t="s">
        <v>101</v>
      </c>
      <c r="C551" s="146">
        <v>15</v>
      </c>
      <c r="D551" s="63">
        <v>4.05</v>
      </c>
      <c r="E551" s="63">
        <v>0.6</v>
      </c>
      <c r="F551" s="63">
        <v>21</v>
      </c>
      <c r="G551" s="198">
        <v>101.5</v>
      </c>
      <c r="H551" s="199"/>
      <c r="I551" s="63">
        <v>0.21</v>
      </c>
      <c r="J551" s="63"/>
      <c r="K551" s="63"/>
      <c r="L551" s="63">
        <v>3.7</v>
      </c>
      <c r="M551" s="63">
        <v>2.8</v>
      </c>
    </row>
    <row r="552" spans="1:13" ht="15" customHeight="1">
      <c r="A552" s="286" t="s">
        <v>18</v>
      </c>
      <c r="B552" s="287"/>
      <c r="C552" s="288"/>
      <c r="D552" s="95">
        <f>SUM(D523:D551)</f>
        <v>19.700000000000003</v>
      </c>
      <c r="E552" s="95">
        <f>SUM(E523:E551)</f>
        <v>21.26</v>
      </c>
      <c r="F552" s="95">
        <f>SUM(F523:F551)</f>
        <v>86.50999999999999</v>
      </c>
      <c r="G552" s="210">
        <f>SUM(G523:H551)</f>
        <v>614.6400000000001</v>
      </c>
      <c r="H552" s="233"/>
      <c r="I552" s="95">
        <f>SUM(I523:I551)</f>
        <v>0.53</v>
      </c>
      <c r="J552" s="95">
        <f>SUM(J523:J551)</f>
        <v>27.17</v>
      </c>
      <c r="K552" s="95">
        <f>SUM(K523:K551)</f>
        <v>0.16000000000000003</v>
      </c>
      <c r="L552" s="95">
        <f>SUM(L523:L551)</f>
        <v>147.70999999999998</v>
      </c>
      <c r="M552" s="95">
        <f>SUM(M523:M551)</f>
        <v>7.64</v>
      </c>
    </row>
    <row r="553" spans="1:13" ht="13.5" customHeight="1">
      <c r="A553" s="286" t="s">
        <v>25</v>
      </c>
      <c r="B553" s="287"/>
      <c r="C553" s="288"/>
      <c r="D553" s="30"/>
      <c r="E553" s="30"/>
      <c r="F553" s="30"/>
      <c r="G553" s="80">
        <v>0.34</v>
      </c>
      <c r="H553" s="100"/>
      <c r="I553" s="101"/>
      <c r="J553" s="101"/>
      <c r="K553" s="101"/>
      <c r="L553" s="101"/>
      <c r="M553" s="101"/>
    </row>
    <row r="554" spans="1:13" ht="18.75" customHeight="1">
      <c r="A554" s="28"/>
      <c r="B554" s="21"/>
      <c r="C554" s="289" t="s">
        <v>66</v>
      </c>
      <c r="D554" s="290"/>
      <c r="E554" s="290"/>
      <c r="F554" s="290"/>
      <c r="G554" s="290"/>
      <c r="H554" s="21"/>
      <c r="I554" s="21"/>
      <c r="J554" s="21"/>
      <c r="K554" s="21"/>
      <c r="L554" s="21"/>
      <c r="M554" s="21"/>
    </row>
    <row r="555" spans="1:13" ht="12.75">
      <c r="A555" s="230">
        <v>427</v>
      </c>
      <c r="B555" s="219" t="s">
        <v>173</v>
      </c>
      <c r="C555" s="187">
        <v>60</v>
      </c>
      <c r="D555" s="187">
        <v>5.2</v>
      </c>
      <c r="E555" s="187">
        <v>2.03</v>
      </c>
      <c r="F555" s="187">
        <v>40.98</v>
      </c>
      <c r="G555" s="296">
        <v>102.9</v>
      </c>
      <c r="H555" s="300"/>
      <c r="I555" s="187">
        <v>0.09</v>
      </c>
      <c r="J555" s="187">
        <v>0.11</v>
      </c>
      <c r="K555" s="187">
        <v>0.03</v>
      </c>
      <c r="L555" s="187">
        <v>11.54</v>
      </c>
      <c r="M555" s="187">
        <v>1.19</v>
      </c>
    </row>
    <row r="556" spans="1:13" ht="6" customHeight="1">
      <c r="A556" s="231"/>
      <c r="B556" s="220"/>
      <c r="C556" s="240"/>
      <c r="D556" s="240"/>
      <c r="E556" s="240"/>
      <c r="F556" s="240"/>
      <c r="G556" s="301"/>
      <c r="H556" s="302"/>
      <c r="I556" s="240"/>
      <c r="J556" s="240"/>
      <c r="K556" s="240"/>
      <c r="L556" s="240"/>
      <c r="M556" s="240"/>
    </row>
    <row r="557" spans="1:13" ht="12.75" hidden="1">
      <c r="A557" s="231"/>
      <c r="B557" s="220"/>
      <c r="C557" s="240"/>
      <c r="D557" s="240"/>
      <c r="E557" s="240"/>
      <c r="F557" s="240"/>
      <c r="G557" s="301"/>
      <c r="H557" s="302"/>
      <c r="I557" s="240"/>
      <c r="J557" s="240"/>
      <c r="K557" s="240"/>
      <c r="L557" s="240"/>
      <c r="M557" s="240"/>
    </row>
    <row r="558" spans="1:13" ht="12.75" hidden="1">
      <c r="A558" s="231"/>
      <c r="B558" s="220"/>
      <c r="C558" s="240"/>
      <c r="D558" s="240"/>
      <c r="E558" s="240"/>
      <c r="F558" s="240"/>
      <c r="G558" s="301"/>
      <c r="H558" s="302"/>
      <c r="I558" s="240"/>
      <c r="J558" s="240"/>
      <c r="K558" s="240"/>
      <c r="L558" s="240"/>
      <c r="M558" s="240"/>
    </row>
    <row r="559" spans="1:13" ht="12.75" hidden="1">
      <c r="A559" s="325"/>
      <c r="B559" s="259"/>
      <c r="C559" s="270"/>
      <c r="D559" s="260"/>
      <c r="E559" s="260"/>
      <c r="F559" s="260"/>
      <c r="G559" s="301"/>
      <c r="H559" s="302"/>
      <c r="I559" s="260"/>
      <c r="J559" s="260"/>
      <c r="K559" s="260"/>
      <c r="L559" s="260"/>
      <c r="M559" s="260"/>
    </row>
    <row r="560" spans="1:13" ht="12.75" hidden="1">
      <c r="A560" s="325"/>
      <c r="B560" s="259"/>
      <c r="C560" s="270"/>
      <c r="D560" s="260"/>
      <c r="E560" s="260"/>
      <c r="F560" s="260"/>
      <c r="G560" s="301"/>
      <c r="H560" s="302"/>
      <c r="I560" s="260"/>
      <c r="J560" s="260"/>
      <c r="K560" s="260"/>
      <c r="L560" s="260"/>
      <c r="M560" s="260"/>
    </row>
    <row r="561" spans="1:13" ht="12.75" hidden="1">
      <c r="A561" s="325"/>
      <c r="B561" s="259"/>
      <c r="C561" s="270"/>
      <c r="D561" s="260"/>
      <c r="E561" s="260"/>
      <c r="F561" s="260"/>
      <c r="G561" s="301"/>
      <c r="H561" s="302"/>
      <c r="I561" s="260"/>
      <c r="J561" s="260"/>
      <c r="K561" s="260"/>
      <c r="L561" s="260"/>
      <c r="M561" s="260"/>
    </row>
    <row r="562" spans="1:13" ht="12.75" hidden="1">
      <c r="A562" s="326"/>
      <c r="B562" s="221"/>
      <c r="C562" s="248"/>
      <c r="D562" s="241"/>
      <c r="E562" s="241"/>
      <c r="F562" s="241"/>
      <c r="G562" s="303"/>
      <c r="H562" s="304"/>
      <c r="I562" s="241"/>
      <c r="J562" s="241"/>
      <c r="K562" s="241"/>
      <c r="L562" s="241"/>
      <c r="M562" s="241"/>
    </row>
    <row r="563" spans="1:13" ht="12.75">
      <c r="A563" s="184">
        <v>261</v>
      </c>
      <c r="B563" s="187" t="s">
        <v>205</v>
      </c>
      <c r="C563" s="219">
        <v>150</v>
      </c>
      <c r="D563" s="225">
        <v>1.32</v>
      </c>
      <c r="E563" s="225">
        <v>0.02</v>
      </c>
      <c r="F563" s="225">
        <v>15.76</v>
      </c>
      <c r="G563" s="212">
        <v>68.5</v>
      </c>
      <c r="H563" s="213"/>
      <c r="I563" s="205">
        <v>0.01</v>
      </c>
      <c r="J563" s="205">
        <v>0.56</v>
      </c>
      <c r="K563" s="205">
        <v>0.03</v>
      </c>
      <c r="L563" s="205">
        <v>53.09</v>
      </c>
      <c r="M563" s="205">
        <v>0.91</v>
      </c>
    </row>
    <row r="564" spans="1:13" ht="3.75" customHeight="1">
      <c r="A564" s="185"/>
      <c r="B564" s="240"/>
      <c r="C564" s="220"/>
      <c r="D564" s="226"/>
      <c r="E564" s="226"/>
      <c r="F564" s="226"/>
      <c r="G564" s="214"/>
      <c r="H564" s="215"/>
      <c r="I564" s="206"/>
      <c r="J564" s="206"/>
      <c r="K564" s="206"/>
      <c r="L564" s="206"/>
      <c r="M564" s="206"/>
    </row>
    <row r="565" spans="1:13" ht="12.75" hidden="1">
      <c r="A565" s="185"/>
      <c r="B565" s="240"/>
      <c r="C565" s="220"/>
      <c r="D565" s="226"/>
      <c r="E565" s="226"/>
      <c r="F565" s="226"/>
      <c r="G565" s="214"/>
      <c r="H565" s="215"/>
      <c r="I565" s="206"/>
      <c r="J565" s="206"/>
      <c r="K565" s="206"/>
      <c r="L565" s="206"/>
      <c r="M565" s="206"/>
    </row>
    <row r="566" spans="1:13" ht="12.75" hidden="1">
      <c r="A566" s="218"/>
      <c r="B566" s="250"/>
      <c r="C566" s="232"/>
      <c r="D566" s="227"/>
      <c r="E566" s="227"/>
      <c r="F566" s="227"/>
      <c r="G566" s="216"/>
      <c r="H566" s="217"/>
      <c r="I566" s="211"/>
      <c r="J566" s="211"/>
      <c r="K566" s="211"/>
      <c r="L566" s="211"/>
      <c r="M566" s="211"/>
    </row>
    <row r="567" spans="1:13" ht="12.75">
      <c r="A567" s="200" t="s">
        <v>34</v>
      </c>
      <c r="B567" s="201"/>
      <c r="C567" s="202"/>
      <c r="D567" s="65">
        <f>SUM(D555:D566)</f>
        <v>6.5200000000000005</v>
      </c>
      <c r="E567" s="65">
        <f>SUM(E555:E566)</f>
        <v>2.05</v>
      </c>
      <c r="F567" s="65">
        <f>SUM(F555:F566)</f>
        <v>56.739999999999995</v>
      </c>
      <c r="G567" s="203">
        <f>SUM(G555:G566)</f>
        <v>171.4</v>
      </c>
      <c r="H567" s="318"/>
      <c r="I567" s="65">
        <f>SUM(I555:I566)</f>
        <v>0.09999999999999999</v>
      </c>
      <c r="J567" s="65">
        <f>SUM(J555:J566)</f>
        <v>0.67</v>
      </c>
      <c r="K567" s="65">
        <f>SUM(K555:K566)</f>
        <v>0.06</v>
      </c>
      <c r="L567" s="65">
        <f>SUM(L555:L566)</f>
        <v>64.63</v>
      </c>
      <c r="M567" s="65">
        <f>SUM(M555:M566)</f>
        <v>2.1</v>
      </c>
    </row>
    <row r="568" spans="1:13" ht="12.75">
      <c r="A568" s="200" t="s">
        <v>36</v>
      </c>
      <c r="B568" s="201"/>
      <c r="C568" s="202"/>
      <c r="D568" s="26"/>
      <c r="E568" s="26"/>
      <c r="F568" s="27"/>
      <c r="G568" s="80">
        <v>0.15</v>
      </c>
      <c r="H568" s="100"/>
      <c r="I568" s="11"/>
      <c r="J568" s="11"/>
      <c r="K568" s="11"/>
      <c r="L568" s="11"/>
      <c r="M568" s="11"/>
    </row>
    <row r="569" spans="1:13" ht="20.25" customHeight="1">
      <c r="A569" s="71"/>
      <c r="B569" s="71"/>
      <c r="C569" s="228" t="s">
        <v>83</v>
      </c>
      <c r="D569" s="229"/>
      <c r="E569" s="229"/>
      <c r="F569" s="229"/>
      <c r="G569" s="229"/>
      <c r="H569" s="118"/>
      <c r="I569" s="72"/>
      <c r="J569" s="72"/>
      <c r="K569" s="72"/>
      <c r="L569" s="72"/>
      <c r="M569" s="72"/>
    </row>
    <row r="570" spans="1:13" ht="15">
      <c r="A570" s="133">
        <v>198</v>
      </c>
      <c r="B570" s="426" t="s">
        <v>240</v>
      </c>
      <c r="C570" s="158">
        <v>100</v>
      </c>
      <c r="D570" s="129">
        <v>5.1</v>
      </c>
      <c r="E570" s="129">
        <v>2.78</v>
      </c>
      <c r="F570" s="129">
        <v>25.07</v>
      </c>
      <c r="G570" s="212">
        <v>118.2</v>
      </c>
      <c r="H570" s="213"/>
      <c r="I570" s="50">
        <v>0.06</v>
      </c>
      <c r="J570" s="50">
        <v>0.048</v>
      </c>
      <c r="K570" s="50">
        <v>0.07</v>
      </c>
      <c r="L570" s="50">
        <v>20.24</v>
      </c>
      <c r="M570" s="50">
        <v>0.52</v>
      </c>
    </row>
    <row r="571" spans="1:13" ht="12.75">
      <c r="A571" s="184">
        <v>394</v>
      </c>
      <c r="B571" s="320" t="s">
        <v>107</v>
      </c>
      <c r="C571" s="187">
        <v>200</v>
      </c>
      <c r="D571" s="205">
        <v>1.36</v>
      </c>
      <c r="E571" s="205">
        <v>0</v>
      </c>
      <c r="F571" s="187">
        <v>29.02</v>
      </c>
      <c r="G571" s="242">
        <v>25</v>
      </c>
      <c r="H571" s="243"/>
      <c r="I571" s="205">
        <v>0</v>
      </c>
      <c r="J571" s="205">
        <v>0</v>
      </c>
      <c r="K571" s="205">
        <v>0</v>
      </c>
      <c r="L571" s="205">
        <v>0.68</v>
      </c>
      <c r="M571" s="205">
        <v>0.1</v>
      </c>
    </row>
    <row r="572" spans="1:13" ht="2.25" customHeight="1">
      <c r="A572" s="236"/>
      <c r="B572" s="259"/>
      <c r="C572" s="240"/>
      <c r="D572" s="206"/>
      <c r="E572" s="206"/>
      <c r="F572" s="240"/>
      <c r="G572" s="244"/>
      <c r="H572" s="245"/>
      <c r="I572" s="206"/>
      <c r="J572" s="206"/>
      <c r="K572" s="206"/>
      <c r="L572" s="206"/>
      <c r="M572" s="206"/>
    </row>
    <row r="573" spans="1:13" ht="12" hidden="1">
      <c r="A573" s="237"/>
      <c r="B573" s="221"/>
      <c r="C573" s="248"/>
      <c r="D573" s="207"/>
      <c r="E573" s="207"/>
      <c r="F573" s="241"/>
      <c r="G573" s="246"/>
      <c r="H573" s="247"/>
      <c r="I573" s="207"/>
      <c r="J573" s="207"/>
      <c r="K573" s="207"/>
      <c r="L573" s="207"/>
      <c r="M573" s="207"/>
    </row>
    <row r="574" spans="1:13" ht="12.75">
      <c r="A574" s="143"/>
      <c r="B574" s="425" t="s">
        <v>230</v>
      </c>
      <c r="C574" s="425">
        <v>60</v>
      </c>
      <c r="D574" s="173">
        <v>0.64</v>
      </c>
      <c r="E574" s="173">
        <v>5.48</v>
      </c>
      <c r="F574" s="174">
        <v>2.2</v>
      </c>
      <c r="G574" s="239">
        <v>60.6</v>
      </c>
      <c r="H574" s="235"/>
      <c r="I574" s="173">
        <v>0.03</v>
      </c>
      <c r="J574" s="173">
        <v>19.47</v>
      </c>
      <c r="K574" s="173">
        <v>0.02</v>
      </c>
      <c r="L574" s="173">
        <v>11.34</v>
      </c>
      <c r="M574" s="173">
        <v>0.41</v>
      </c>
    </row>
    <row r="575" spans="1:13" ht="12.75">
      <c r="A575" s="19"/>
      <c r="B575" s="108" t="s">
        <v>101</v>
      </c>
      <c r="C575" s="146">
        <v>40</v>
      </c>
      <c r="D575" s="63">
        <v>4.05</v>
      </c>
      <c r="E575" s="63">
        <v>0.6</v>
      </c>
      <c r="F575" s="63">
        <v>21</v>
      </c>
      <c r="G575" s="198">
        <v>101.5</v>
      </c>
      <c r="H575" s="199"/>
      <c r="I575" s="63">
        <v>0.21</v>
      </c>
      <c r="J575" s="63"/>
      <c r="K575" s="63"/>
      <c r="L575" s="63">
        <v>3.7</v>
      </c>
      <c r="M575" s="63">
        <v>2.8</v>
      </c>
    </row>
    <row r="576" spans="1:13" ht="12.75">
      <c r="A576" s="200" t="s">
        <v>76</v>
      </c>
      <c r="B576" s="201"/>
      <c r="C576" s="202"/>
      <c r="D576" s="65">
        <f>SUM(D570:D575)</f>
        <v>11.149999999999999</v>
      </c>
      <c r="E576" s="65">
        <f>SUM(E570:E575)</f>
        <v>8.86</v>
      </c>
      <c r="F576" s="65">
        <f>SUM(F570:F575)</f>
        <v>77.29</v>
      </c>
      <c r="G576" s="203">
        <f>SUM(G570:H575)</f>
        <v>305.29999999999995</v>
      </c>
      <c r="H576" s="204"/>
      <c r="I576" s="66">
        <f>SUM(I570:I575)</f>
        <v>0.3</v>
      </c>
      <c r="J576" s="66">
        <f>SUM(J570:J575)</f>
        <v>19.517999999999997</v>
      </c>
      <c r="K576" s="66">
        <f>SUM(K570:K575)</f>
        <v>0.09000000000000001</v>
      </c>
      <c r="L576" s="66">
        <f>SUM(L570:L575)</f>
        <v>35.96</v>
      </c>
      <c r="M576" s="65">
        <f>SUM(M570:M575)</f>
        <v>3.83</v>
      </c>
    </row>
    <row r="577" spans="1:13" ht="12.75">
      <c r="A577" s="200" t="s">
        <v>77</v>
      </c>
      <c r="B577" s="201"/>
      <c r="C577" s="201"/>
      <c r="D577" s="26"/>
      <c r="E577" s="26"/>
      <c r="F577" s="26"/>
      <c r="G577" s="121">
        <v>0.2</v>
      </c>
      <c r="H577" s="38"/>
      <c r="I577" s="78"/>
      <c r="J577" s="78"/>
      <c r="K577" s="78"/>
      <c r="L577" s="78"/>
      <c r="M577" s="78"/>
    </row>
    <row r="578" spans="1:13" ht="12.75">
      <c r="A578" s="200" t="s">
        <v>35</v>
      </c>
      <c r="B578" s="201"/>
      <c r="C578" s="202"/>
      <c r="D578" s="69">
        <f>D515+D520+D552+D567+D576</f>
        <v>49.720000000000006</v>
      </c>
      <c r="E578" s="69">
        <f>E515+E520+E552+E567+E576</f>
        <v>42.6</v>
      </c>
      <c r="F578" s="69">
        <f>F515+F520+F552+F567+F576</f>
        <v>300.43</v>
      </c>
      <c r="G578" s="210">
        <f>G515+G520+G552+G567+G576</f>
        <v>1419.5800000000002</v>
      </c>
      <c r="H578" s="199"/>
      <c r="I578" s="70">
        <f>I515+I520+I552+I567+I576</f>
        <v>1.1199999999999999</v>
      </c>
      <c r="J578" s="70">
        <f>J515+J520+J552+J567+J576</f>
        <v>63.038</v>
      </c>
      <c r="K578" s="70">
        <f>K515+K520+K552+K567+K576</f>
        <v>0.64</v>
      </c>
      <c r="L578" s="70">
        <f>L515+L520+L552+L567+L576</f>
        <v>488.97999999999996</v>
      </c>
      <c r="M578" s="69">
        <f>M515+M520+M552+M567+M576</f>
        <v>16.13</v>
      </c>
    </row>
    <row r="579" spans="1:13" ht="25.5" customHeight="1">
      <c r="A579" s="28"/>
      <c r="B579" s="21"/>
      <c r="C579" s="75" t="s">
        <v>67</v>
      </c>
      <c r="D579" s="8"/>
      <c r="E579" s="24"/>
      <c r="F579" s="24"/>
      <c r="G579" s="24"/>
      <c r="H579" s="21"/>
      <c r="I579" s="21"/>
      <c r="J579" s="21"/>
      <c r="K579" s="21"/>
      <c r="L579" s="21"/>
      <c r="M579" s="21"/>
    </row>
    <row r="580" spans="1:13" ht="12.75">
      <c r="A580" s="230">
        <v>158</v>
      </c>
      <c r="B580" s="219" t="s">
        <v>179</v>
      </c>
      <c r="C580" s="395" t="s">
        <v>94</v>
      </c>
      <c r="D580" s="205">
        <v>6.45</v>
      </c>
      <c r="E580" s="205">
        <v>4.57</v>
      </c>
      <c r="F580" s="205">
        <v>42.34</v>
      </c>
      <c r="G580" s="242">
        <v>103.5</v>
      </c>
      <c r="H580" s="254"/>
      <c r="I580" s="205">
        <v>0.08</v>
      </c>
      <c r="J580" s="205">
        <v>0.3</v>
      </c>
      <c r="K580" s="205">
        <v>0.13</v>
      </c>
      <c r="L580" s="205">
        <v>128.86</v>
      </c>
      <c r="M580" s="205">
        <v>0.8</v>
      </c>
    </row>
    <row r="581" spans="1:13" ht="2.25" customHeight="1">
      <c r="A581" s="231"/>
      <c r="B581" s="220"/>
      <c r="C581" s="396"/>
      <c r="D581" s="206"/>
      <c r="E581" s="206"/>
      <c r="F581" s="206"/>
      <c r="G581" s="244"/>
      <c r="H581" s="307"/>
      <c r="I581" s="206"/>
      <c r="J581" s="206"/>
      <c r="K581" s="206"/>
      <c r="L581" s="206"/>
      <c r="M581" s="206"/>
    </row>
    <row r="582" spans="1:13" ht="12.75" hidden="1">
      <c r="A582" s="231"/>
      <c r="B582" s="220"/>
      <c r="C582" s="396"/>
      <c r="D582" s="206"/>
      <c r="E582" s="206"/>
      <c r="F582" s="206"/>
      <c r="G582" s="244"/>
      <c r="H582" s="307"/>
      <c r="I582" s="206"/>
      <c r="J582" s="206"/>
      <c r="K582" s="206"/>
      <c r="L582" s="206"/>
      <c r="M582" s="206"/>
    </row>
    <row r="583" spans="1:13" ht="12.75" hidden="1">
      <c r="A583" s="231"/>
      <c r="B583" s="220"/>
      <c r="C583" s="396"/>
      <c r="D583" s="206"/>
      <c r="E583" s="206"/>
      <c r="F583" s="206"/>
      <c r="G583" s="244"/>
      <c r="H583" s="307"/>
      <c r="I583" s="206"/>
      <c r="J583" s="206"/>
      <c r="K583" s="206"/>
      <c r="L583" s="206"/>
      <c r="M583" s="206"/>
    </row>
    <row r="584" spans="1:13" ht="12.75" hidden="1">
      <c r="A584" s="231"/>
      <c r="B584" s="220"/>
      <c r="C584" s="396"/>
      <c r="D584" s="206"/>
      <c r="E584" s="206"/>
      <c r="F584" s="206"/>
      <c r="G584" s="244"/>
      <c r="H584" s="307"/>
      <c r="I584" s="206"/>
      <c r="J584" s="206"/>
      <c r="K584" s="206"/>
      <c r="L584" s="206"/>
      <c r="M584" s="206"/>
    </row>
    <row r="585" spans="1:13" ht="12.75" hidden="1">
      <c r="A585" s="231"/>
      <c r="B585" s="220"/>
      <c r="C585" s="396"/>
      <c r="D585" s="206"/>
      <c r="E585" s="206"/>
      <c r="F585" s="206"/>
      <c r="G585" s="244"/>
      <c r="H585" s="307"/>
      <c r="I585" s="206"/>
      <c r="J585" s="206"/>
      <c r="K585" s="206"/>
      <c r="L585" s="206"/>
      <c r="M585" s="206"/>
    </row>
    <row r="586" spans="1:13" ht="12.75">
      <c r="A586" s="184">
        <v>382</v>
      </c>
      <c r="B586" s="187" t="s">
        <v>161</v>
      </c>
      <c r="C586" s="222">
        <v>180</v>
      </c>
      <c r="D586" s="225">
        <v>0</v>
      </c>
      <c r="E586" s="225">
        <v>0</v>
      </c>
      <c r="F586" s="225">
        <v>11.44</v>
      </c>
      <c r="G586" s="212">
        <v>45.76</v>
      </c>
      <c r="H586" s="213"/>
      <c r="I586" s="205">
        <v>0</v>
      </c>
      <c r="J586" s="205">
        <v>0</v>
      </c>
      <c r="K586" s="205">
        <v>0</v>
      </c>
      <c r="L586" s="205">
        <v>1.42</v>
      </c>
      <c r="M586" s="205">
        <v>0.54</v>
      </c>
    </row>
    <row r="587" spans="1:13" ht="3.75" customHeight="1">
      <c r="A587" s="218"/>
      <c r="B587" s="250"/>
      <c r="C587" s="224"/>
      <c r="D587" s="227"/>
      <c r="E587" s="227"/>
      <c r="F587" s="227"/>
      <c r="G587" s="216"/>
      <c r="H587" s="217"/>
      <c r="I587" s="211"/>
      <c r="J587" s="211"/>
      <c r="K587" s="211"/>
      <c r="L587" s="211"/>
      <c r="M587" s="211"/>
    </row>
    <row r="588" spans="1:13" ht="12.75">
      <c r="A588" s="184">
        <v>486</v>
      </c>
      <c r="B588" s="219" t="s">
        <v>141</v>
      </c>
      <c r="C588" s="398" t="s">
        <v>118</v>
      </c>
      <c r="D588" s="397">
        <v>6.38</v>
      </c>
      <c r="E588" s="397">
        <v>5.4</v>
      </c>
      <c r="F588" s="397">
        <v>7.25</v>
      </c>
      <c r="G588" s="242">
        <v>103.1</v>
      </c>
      <c r="H588" s="254"/>
      <c r="I588" s="205">
        <v>0.02</v>
      </c>
      <c r="J588" s="205">
        <v>0</v>
      </c>
      <c r="K588" s="205">
        <v>0.04</v>
      </c>
      <c r="L588" s="205">
        <v>4.28</v>
      </c>
      <c r="M588" s="205">
        <v>0.53</v>
      </c>
    </row>
    <row r="589" spans="1:13" ht="1.5" customHeight="1">
      <c r="A589" s="218"/>
      <c r="B589" s="221"/>
      <c r="C589" s="398"/>
      <c r="D589" s="397"/>
      <c r="E589" s="397"/>
      <c r="F589" s="397"/>
      <c r="G589" s="305"/>
      <c r="H589" s="306"/>
      <c r="I589" s="241"/>
      <c r="J589" s="241"/>
      <c r="K589" s="241"/>
      <c r="L589" s="241"/>
      <c r="M589" s="241"/>
    </row>
    <row r="590" spans="1:13" ht="12.75">
      <c r="A590" s="286" t="s">
        <v>20</v>
      </c>
      <c r="B590" s="287"/>
      <c r="C590" s="288"/>
      <c r="D590" s="69">
        <f>SUM(D580:D589)</f>
        <v>12.83</v>
      </c>
      <c r="E590" s="69">
        <f>SUM(E580:E589)</f>
        <v>9.97</v>
      </c>
      <c r="F590" s="69">
        <f>SUM(F580:F589)</f>
        <v>61.03</v>
      </c>
      <c r="G590" s="210">
        <f>SUM(G580:H589)</f>
        <v>252.35999999999999</v>
      </c>
      <c r="H590" s="233"/>
      <c r="I590" s="69">
        <f>SUM(I580:I589)</f>
        <v>0.1</v>
      </c>
      <c r="J590" s="69">
        <f>SUM(J580:J589)</f>
        <v>0.3</v>
      </c>
      <c r="K590" s="69">
        <f>SUM(K580:K589)</f>
        <v>0.17</v>
      </c>
      <c r="L590" s="69">
        <f>SUM(L580:L589)</f>
        <v>134.56</v>
      </c>
      <c r="M590" s="69">
        <f>SUM(M580:M589)</f>
        <v>1.87</v>
      </c>
    </row>
    <row r="591" spans="1:13" ht="12.75">
      <c r="A591" s="286" t="s">
        <v>24</v>
      </c>
      <c r="B591" s="287"/>
      <c r="C591" s="288"/>
      <c r="D591" s="10"/>
      <c r="E591" s="10"/>
      <c r="F591" s="10"/>
      <c r="G591" s="98">
        <v>0.21</v>
      </c>
      <c r="H591" s="99"/>
      <c r="I591" s="11"/>
      <c r="J591" s="11"/>
      <c r="K591" s="11"/>
      <c r="L591" s="11"/>
      <c r="M591" s="11"/>
    </row>
    <row r="592" spans="1:13" ht="17.25" customHeight="1">
      <c r="A592" s="88"/>
      <c r="B592" s="87"/>
      <c r="C592" s="23" t="s">
        <v>69</v>
      </c>
      <c r="D592" s="8"/>
      <c r="E592" s="8"/>
      <c r="F592" s="8"/>
      <c r="G592" s="8"/>
      <c r="H592" s="37"/>
      <c r="I592" s="36"/>
      <c r="J592" s="36"/>
      <c r="K592" s="36"/>
      <c r="L592" s="36"/>
      <c r="M592" s="36"/>
    </row>
    <row r="593" spans="1:13" ht="12.75" customHeight="1">
      <c r="A593" s="60">
        <v>90</v>
      </c>
      <c r="B593" s="153" t="s">
        <v>119</v>
      </c>
      <c r="C593" s="56">
        <v>100</v>
      </c>
      <c r="D593" s="39">
        <v>1.5</v>
      </c>
      <c r="E593" s="39">
        <v>0.1</v>
      </c>
      <c r="F593" s="39">
        <v>21</v>
      </c>
      <c r="G593" s="310">
        <v>89</v>
      </c>
      <c r="H593" s="235"/>
      <c r="I593" s="39">
        <v>0.04</v>
      </c>
      <c r="J593" s="39">
        <v>10</v>
      </c>
      <c r="K593" s="39">
        <v>0.05</v>
      </c>
      <c r="L593" s="39">
        <v>8</v>
      </c>
      <c r="M593" s="39">
        <v>0.6</v>
      </c>
    </row>
    <row r="594" spans="1:13" ht="12.75">
      <c r="A594" s="22"/>
      <c r="B594" s="263" t="s">
        <v>32</v>
      </c>
      <c r="C594" s="264"/>
      <c r="D594" s="40">
        <v>1.5</v>
      </c>
      <c r="E594" s="40">
        <v>0.1</v>
      </c>
      <c r="F594" s="115">
        <v>21</v>
      </c>
      <c r="G594" s="234">
        <v>89</v>
      </c>
      <c r="H594" s="235"/>
      <c r="I594" s="40">
        <v>0.04</v>
      </c>
      <c r="J594" s="40">
        <v>10</v>
      </c>
      <c r="K594" s="40">
        <v>0.05</v>
      </c>
      <c r="L594" s="40">
        <v>8</v>
      </c>
      <c r="M594" s="40">
        <v>0.6</v>
      </c>
    </row>
    <row r="595" spans="1:13" ht="14.25" customHeight="1">
      <c r="A595" s="262" t="s">
        <v>39</v>
      </c>
      <c r="B595" s="265"/>
      <c r="C595" s="235"/>
      <c r="D595" s="52"/>
      <c r="E595" s="52"/>
      <c r="F595" s="52"/>
      <c r="G595" s="83">
        <v>0.05</v>
      </c>
      <c r="H595" s="45"/>
      <c r="I595" s="76"/>
      <c r="J595" s="76"/>
      <c r="K595" s="76"/>
      <c r="L595" s="76"/>
      <c r="M595" s="76"/>
    </row>
    <row r="596" spans="1:13" ht="21.75" customHeight="1">
      <c r="A596" s="71"/>
      <c r="B596" s="71"/>
      <c r="C596" s="314" t="s">
        <v>68</v>
      </c>
      <c r="D596" s="315"/>
      <c r="E596" s="315"/>
      <c r="F596" s="315"/>
      <c r="G596" s="315"/>
      <c r="H596" s="72"/>
      <c r="I596" s="72"/>
      <c r="J596" s="72"/>
      <c r="K596" s="72"/>
      <c r="L596" s="72"/>
      <c r="M596" s="72"/>
    </row>
    <row r="597" spans="1:13" ht="12.75">
      <c r="A597" s="184">
        <v>10</v>
      </c>
      <c r="B597" s="187" t="s">
        <v>181</v>
      </c>
      <c r="C597" s="187">
        <v>15</v>
      </c>
      <c r="D597" s="187">
        <v>0.6</v>
      </c>
      <c r="E597" s="187">
        <v>5.45</v>
      </c>
      <c r="F597" s="187">
        <v>2.1</v>
      </c>
      <c r="G597" s="296">
        <v>19.3</v>
      </c>
      <c r="H597" s="300"/>
      <c r="I597" s="205">
        <v>0</v>
      </c>
      <c r="J597" s="187">
        <v>5.46</v>
      </c>
      <c r="K597" s="187">
        <v>0.02</v>
      </c>
      <c r="L597" s="187">
        <v>19.2</v>
      </c>
      <c r="M597" s="187">
        <v>0.55</v>
      </c>
    </row>
    <row r="598" spans="1:13" ht="4.5" customHeight="1">
      <c r="A598" s="250"/>
      <c r="B598" s="237"/>
      <c r="C598" s="248"/>
      <c r="D598" s="241"/>
      <c r="E598" s="241"/>
      <c r="F598" s="261"/>
      <c r="G598" s="305"/>
      <c r="H598" s="306"/>
      <c r="I598" s="207"/>
      <c r="J598" s="241"/>
      <c r="K598" s="241"/>
      <c r="L598" s="241"/>
      <c r="M598" s="241"/>
    </row>
    <row r="599" spans="1:13" ht="12.75" customHeight="1">
      <c r="A599" s="185">
        <v>67</v>
      </c>
      <c r="B599" s="220" t="s">
        <v>180</v>
      </c>
      <c r="C599" s="220">
        <v>150</v>
      </c>
      <c r="D599" s="226">
        <v>5.77</v>
      </c>
      <c r="E599" s="226">
        <v>4.19</v>
      </c>
      <c r="F599" s="226">
        <v>15.7</v>
      </c>
      <c r="G599" s="214">
        <v>96.4</v>
      </c>
      <c r="H599" s="215"/>
      <c r="I599" s="206">
        <v>0.11</v>
      </c>
      <c r="J599" s="206">
        <v>3.13</v>
      </c>
      <c r="K599" s="206">
        <v>0.04</v>
      </c>
      <c r="L599" s="206">
        <v>12.26</v>
      </c>
      <c r="M599" s="206">
        <v>0.67</v>
      </c>
    </row>
    <row r="600" spans="1:13" ht="2.25" customHeight="1">
      <c r="A600" s="185"/>
      <c r="B600" s="220"/>
      <c r="C600" s="220"/>
      <c r="D600" s="226"/>
      <c r="E600" s="226"/>
      <c r="F600" s="226"/>
      <c r="G600" s="214"/>
      <c r="H600" s="215"/>
      <c r="I600" s="206"/>
      <c r="J600" s="206"/>
      <c r="K600" s="206"/>
      <c r="L600" s="206"/>
      <c r="M600" s="206"/>
    </row>
    <row r="601" spans="1:13" ht="12.75" hidden="1">
      <c r="A601" s="185"/>
      <c r="B601" s="220"/>
      <c r="C601" s="220"/>
      <c r="D601" s="226"/>
      <c r="E601" s="226"/>
      <c r="F601" s="226"/>
      <c r="G601" s="214"/>
      <c r="H601" s="215"/>
      <c r="I601" s="206"/>
      <c r="J601" s="206"/>
      <c r="K601" s="206"/>
      <c r="L601" s="206"/>
      <c r="M601" s="206"/>
    </row>
    <row r="602" spans="1:13" ht="12.75" hidden="1">
      <c r="A602" s="185"/>
      <c r="B602" s="220"/>
      <c r="C602" s="220"/>
      <c r="D602" s="226"/>
      <c r="E602" s="226"/>
      <c r="F602" s="226"/>
      <c r="G602" s="214"/>
      <c r="H602" s="215"/>
      <c r="I602" s="206"/>
      <c r="J602" s="206"/>
      <c r="K602" s="206"/>
      <c r="L602" s="206"/>
      <c r="M602" s="206"/>
    </row>
    <row r="603" spans="1:13" ht="12.75" hidden="1">
      <c r="A603" s="185"/>
      <c r="B603" s="220"/>
      <c r="C603" s="220"/>
      <c r="D603" s="226"/>
      <c r="E603" s="226"/>
      <c r="F603" s="226"/>
      <c r="G603" s="214"/>
      <c r="H603" s="215"/>
      <c r="I603" s="206"/>
      <c r="J603" s="206"/>
      <c r="K603" s="206"/>
      <c r="L603" s="206"/>
      <c r="M603" s="206"/>
    </row>
    <row r="604" spans="1:13" ht="12.75" hidden="1">
      <c r="A604" s="185"/>
      <c r="B604" s="220"/>
      <c r="C604" s="220"/>
      <c r="D604" s="226"/>
      <c r="E604" s="226"/>
      <c r="F604" s="226"/>
      <c r="G604" s="214"/>
      <c r="H604" s="215"/>
      <c r="I604" s="206"/>
      <c r="J604" s="206"/>
      <c r="K604" s="206"/>
      <c r="L604" s="206"/>
      <c r="M604" s="206"/>
    </row>
    <row r="605" spans="1:13" ht="12.75" hidden="1">
      <c r="A605" s="185"/>
      <c r="B605" s="220"/>
      <c r="C605" s="220"/>
      <c r="D605" s="226"/>
      <c r="E605" s="226"/>
      <c r="F605" s="226"/>
      <c r="G605" s="214"/>
      <c r="H605" s="215"/>
      <c r="I605" s="206"/>
      <c r="J605" s="206"/>
      <c r="K605" s="206"/>
      <c r="L605" s="206"/>
      <c r="M605" s="206"/>
    </row>
    <row r="606" spans="1:13" ht="12.75" hidden="1">
      <c r="A606" s="186"/>
      <c r="B606" s="232"/>
      <c r="C606" s="232"/>
      <c r="D606" s="227"/>
      <c r="E606" s="227"/>
      <c r="F606" s="227"/>
      <c r="G606" s="216"/>
      <c r="H606" s="217"/>
      <c r="I606" s="211"/>
      <c r="J606" s="211"/>
      <c r="K606" s="211"/>
      <c r="L606" s="211"/>
      <c r="M606" s="211"/>
    </row>
    <row r="607" spans="1:13" ht="12.75">
      <c r="A607" s="184">
        <v>317</v>
      </c>
      <c r="B607" s="320" t="s">
        <v>182</v>
      </c>
      <c r="C607" s="187">
        <v>60</v>
      </c>
      <c r="D607" s="205">
        <v>1.36</v>
      </c>
      <c r="E607" s="205">
        <v>3.34</v>
      </c>
      <c r="F607" s="205">
        <v>13.98</v>
      </c>
      <c r="G607" s="242">
        <v>113.5</v>
      </c>
      <c r="H607" s="254"/>
      <c r="I607" s="187">
        <v>0.14</v>
      </c>
      <c r="J607" s="205">
        <v>5.18</v>
      </c>
      <c r="K607" s="187">
        <v>0.06</v>
      </c>
      <c r="L607" s="187">
        <v>34.29</v>
      </c>
      <c r="M607" s="187">
        <v>0.99</v>
      </c>
    </row>
    <row r="608" spans="1:13" ht="3.75" customHeight="1">
      <c r="A608" s="185"/>
      <c r="B608" s="321"/>
      <c r="C608" s="240"/>
      <c r="D608" s="206"/>
      <c r="E608" s="206"/>
      <c r="F608" s="206"/>
      <c r="G608" s="244"/>
      <c r="H608" s="307"/>
      <c r="I608" s="240"/>
      <c r="J608" s="206"/>
      <c r="K608" s="240"/>
      <c r="L608" s="240"/>
      <c r="M608" s="240"/>
    </row>
    <row r="609" spans="1:13" ht="12.75" hidden="1">
      <c r="A609" s="186"/>
      <c r="B609" s="364"/>
      <c r="C609" s="261"/>
      <c r="D609" s="211"/>
      <c r="E609" s="211"/>
      <c r="F609" s="211"/>
      <c r="G609" s="308"/>
      <c r="H609" s="309"/>
      <c r="I609" s="261"/>
      <c r="J609" s="211"/>
      <c r="K609" s="261"/>
      <c r="L609" s="261"/>
      <c r="M609" s="261"/>
    </row>
    <row r="610" spans="1:13" ht="17.25" customHeight="1">
      <c r="A610" s="230">
        <v>244</v>
      </c>
      <c r="B610" s="219" t="s">
        <v>183</v>
      </c>
      <c r="C610" s="187">
        <v>100</v>
      </c>
      <c r="D610" s="205">
        <v>5.66</v>
      </c>
      <c r="E610" s="205">
        <v>9.3</v>
      </c>
      <c r="F610" s="205">
        <v>4.56</v>
      </c>
      <c r="G610" s="242">
        <v>124.54</v>
      </c>
      <c r="H610" s="254"/>
      <c r="I610" s="205">
        <v>0.04</v>
      </c>
      <c r="J610" s="205">
        <v>1.53</v>
      </c>
      <c r="K610" s="205">
        <v>0.03</v>
      </c>
      <c r="L610" s="205">
        <v>18.11</v>
      </c>
      <c r="M610" s="205">
        <v>0.72</v>
      </c>
    </row>
    <row r="611" spans="1:13" ht="1.5" customHeight="1">
      <c r="A611" s="231"/>
      <c r="B611" s="220"/>
      <c r="C611" s="240"/>
      <c r="D611" s="206"/>
      <c r="E611" s="206"/>
      <c r="F611" s="206"/>
      <c r="G611" s="244"/>
      <c r="H611" s="307"/>
      <c r="I611" s="206"/>
      <c r="J611" s="206"/>
      <c r="K611" s="206"/>
      <c r="L611" s="206"/>
      <c r="M611" s="206"/>
    </row>
    <row r="612" spans="1:13" ht="12.75" hidden="1">
      <c r="A612" s="231"/>
      <c r="B612" s="220"/>
      <c r="C612" s="240"/>
      <c r="D612" s="206"/>
      <c r="E612" s="206"/>
      <c r="F612" s="206"/>
      <c r="G612" s="244"/>
      <c r="H612" s="307"/>
      <c r="I612" s="206"/>
      <c r="J612" s="206"/>
      <c r="K612" s="206"/>
      <c r="L612" s="206"/>
      <c r="M612" s="206"/>
    </row>
    <row r="613" spans="1:13" ht="12.75" hidden="1">
      <c r="A613" s="231"/>
      <c r="B613" s="220"/>
      <c r="C613" s="240"/>
      <c r="D613" s="206"/>
      <c r="E613" s="206"/>
      <c r="F613" s="206"/>
      <c r="G613" s="244"/>
      <c r="H613" s="307"/>
      <c r="I613" s="206"/>
      <c r="J613" s="206"/>
      <c r="K613" s="206"/>
      <c r="L613" s="206"/>
      <c r="M613" s="206"/>
    </row>
    <row r="614" spans="1:13" ht="12.75" hidden="1">
      <c r="A614" s="231"/>
      <c r="B614" s="220"/>
      <c r="C614" s="240"/>
      <c r="D614" s="206"/>
      <c r="E614" s="206"/>
      <c r="F614" s="206"/>
      <c r="G614" s="244"/>
      <c r="H614" s="307"/>
      <c r="I614" s="206"/>
      <c r="J614" s="206"/>
      <c r="K614" s="206"/>
      <c r="L614" s="206"/>
      <c r="M614" s="206"/>
    </row>
    <row r="615" spans="1:13" ht="12.75">
      <c r="A615" s="52">
        <v>407</v>
      </c>
      <c r="B615" s="156" t="s">
        <v>188</v>
      </c>
      <c r="C615" s="55">
        <v>100</v>
      </c>
      <c r="D615" s="55">
        <v>2</v>
      </c>
      <c r="E615" s="55">
        <v>0.2</v>
      </c>
      <c r="F615" s="55">
        <v>3.8</v>
      </c>
      <c r="G615" s="293">
        <v>25</v>
      </c>
      <c r="H615" s="199"/>
      <c r="I615" s="39">
        <v>0.01</v>
      </c>
      <c r="J615" s="39">
        <v>8</v>
      </c>
      <c r="K615" s="39">
        <v>0.06</v>
      </c>
      <c r="L615" s="39">
        <v>40</v>
      </c>
      <c r="M615" s="39">
        <v>0.4</v>
      </c>
    </row>
    <row r="616" spans="1:13" ht="12.75">
      <c r="A616" s="22"/>
      <c r="B616" s="108" t="s">
        <v>102</v>
      </c>
      <c r="C616" s="145">
        <v>15</v>
      </c>
      <c r="D616" s="61">
        <v>2.8</v>
      </c>
      <c r="E616" s="61">
        <v>0.55</v>
      </c>
      <c r="F616" s="64">
        <v>21.65</v>
      </c>
      <c r="G616" s="291">
        <v>99.5</v>
      </c>
      <c r="H616" s="292"/>
      <c r="I616" s="62">
        <v>0.11</v>
      </c>
      <c r="J616" s="63"/>
      <c r="K616" s="63"/>
      <c r="L616" s="63">
        <v>34</v>
      </c>
      <c r="M616" s="63">
        <v>2.3</v>
      </c>
    </row>
    <row r="617" spans="1:13" ht="12.75">
      <c r="A617" s="19"/>
      <c r="B617" s="108" t="s">
        <v>101</v>
      </c>
      <c r="C617" s="146">
        <v>10</v>
      </c>
      <c r="D617" s="63">
        <v>4.05</v>
      </c>
      <c r="E617" s="63">
        <v>0.6</v>
      </c>
      <c r="F617" s="63">
        <v>21</v>
      </c>
      <c r="G617" s="198">
        <v>101.5</v>
      </c>
      <c r="H617" s="199"/>
      <c r="I617" s="63">
        <v>0.21</v>
      </c>
      <c r="J617" s="63"/>
      <c r="K617" s="63"/>
      <c r="L617" s="63">
        <v>3.7</v>
      </c>
      <c r="M617" s="63">
        <v>2.8</v>
      </c>
    </row>
    <row r="618" spans="1:13" ht="12.75">
      <c r="A618" s="286" t="s">
        <v>18</v>
      </c>
      <c r="B618" s="287"/>
      <c r="C618" s="288"/>
      <c r="D618" s="95">
        <f>SUM(D597:D617)</f>
        <v>22.240000000000002</v>
      </c>
      <c r="E618" s="95">
        <f>SUM(E597:E617)</f>
        <v>23.630000000000003</v>
      </c>
      <c r="F618" s="95">
        <f>SUM(F597:F617)</f>
        <v>82.78999999999999</v>
      </c>
      <c r="G618" s="210">
        <f>SUM(G597:H617)</f>
        <v>579.74</v>
      </c>
      <c r="H618" s="233"/>
      <c r="I618" s="95">
        <f>SUM(I597:I617)</f>
        <v>0.62</v>
      </c>
      <c r="J618" s="95">
        <f>SUM(J597:J617)</f>
        <v>23.299999999999997</v>
      </c>
      <c r="K618" s="95">
        <f>SUM(K597:K617)</f>
        <v>0.21</v>
      </c>
      <c r="L618" s="95">
        <f>SUM(L597:L617)</f>
        <v>161.56</v>
      </c>
      <c r="M618" s="95">
        <f>SUM(M597:M617)</f>
        <v>8.43</v>
      </c>
    </row>
    <row r="619" spans="1:13" ht="12.75">
      <c r="A619" s="286" t="s">
        <v>25</v>
      </c>
      <c r="B619" s="287"/>
      <c r="C619" s="288"/>
      <c r="D619" s="30"/>
      <c r="E619" s="30"/>
      <c r="F619" s="30"/>
      <c r="G619" s="80">
        <v>0.368</v>
      </c>
      <c r="H619" s="100"/>
      <c r="I619" s="101"/>
      <c r="J619" s="101"/>
      <c r="K619" s="101"/>
      <c r="L619" s="101"/>
      <c r="M619" s="101"/>
    </row>
    <row r="620" spans="1:13" ht="19.5" customHeight="1">
      <c r="A620" s="28"/>
      <c r="B620" s="21"/>
      <c r="C620" s="289" t="s">
        <v>70</v>
      </c>
      <c r="D620" s="290"/>
      <c r="E620" s="290"/>
      <c r="F620" s="290"/>
      <c r="G620" s="290"/>
      <c r="H620" s="21"/>
      <c r="I620" s="21"/>
      <c r="J620" s="21"/>
      <c r="K620" s="21"/>
      <c r="L620" s="21"/>
      <c r="M620" s="21"/>
    </row>
    <row r="621" spans="1:13" ht="12.75" customHeight="1">
      <c r="A621" s="184">
        <v>143</v>
      </c>
      <c r="B621" s="238" t="s">
        <v>184</v>
      </c>
      <c r="C621" s="222">
        <v>25</v>
      </c>
      <c r="D621" s="225">
        <v>0.25</v>
      </c>
      <c r="E621" s="225">
        <v>0.24</v>
      </c>
      <c r="F621" s="225">
        <v>24.55</v>
      </c>
      <c r="G621" s="212">
        <v>101.36</v>
      </c>
      <c r="H621" s="213"/>
      <c r="I621" s="205">
        <v>0.02</v>
      </c>
      <c r="J621" s="205">
        <v>1.93</v>
      </c>
      <c r="K621" s="205">
        <v>0</v>
      </c>
      <c r="L621" s="205">
        <v>8.14</v>
      </c>
      <c r="M621" s="205">
        <v>1.23</v>
      </c>
    </row>
    <row r="622" spans="1:13" ht="1.5" customHeight="1">
      <c r="A622" s="185"/>
      <c r="B622" s="238"/>
      <c r="C622" s="223"/>
      <c r="D622" s="226"/>
      <c r="E622" s="226"/>
      <c r="F622" s="226"/>
      <c r="G622" s="214"/>
      <c r="H622" s="215"/>
      <c r="I622" s="206"/>
      <c r="J622" s="206"/>
      <c r="K622" s="206"/>
      <c r="L622" s="206"/>
      <c r="M622" s="206"/>
    </row>
    <row r="623" spans="1:13" ht="12.75" hidden="1">
      <c r="A623" s="185"/>
      <c r="B623" s="238"/>
      <c r="C623" s="223"/>
      <c r="D623" s="226"/>
      <c r="E623" s="226"/>
      <c r="F623" s="226"/>
      <c r="G623" s="214"/>
      <c r="H623" s="215"/>
      <c r="I623" s="206"/>
      <c r="J623" s="206"/>
      <c r="K623" s="206"/>
      <c r="L623" s="206"/>
      <c r="M623" s="206"/>
    </row>
    <row r="624" spans="1:13" ht="12.75">
      <c r="A624" s="19">
        <v>405</v>
      </c>
      <c r="B624" s="153" t="s">
        <v>166</v>
      </c>
      <c r="C624" s="146">
        <v>180</v>
      </c>
      <c r="D624" s="63">
        <v>5.59</v>
      </c>
      <c r="E624" s="63">
        <v>6.38</v>
      </c>
      <c r="F624" s="63">
        <v>10.08</v>
      </c>
      <c r="G624" s="198">
        <v>120.12</v>
      </c>
      <c r="H624" s="199"/>
      <c r="I624" s="63">
        <v>0.03</v>
      </c>
      <c r="J624" s="63">
        <v>0.5</v>
      </c>
      <c r="K624" s="63">
        <v>0.15</v>
      </c>
      <c r="L624" s="63">
        <v>200.86</v>
      </c>
      <c r="M624" s="63">
        <v>0.17</v>
      </c>
    </row>
    <row r="625" spans="1:13" ht="12.75">
      <c r="A625" s="200" t="s">
        <v>34</v>
      </c>
      <c r="B625" s="201"/>
      <c r="C625" s="202"/>
      <c r="D625" s="65">
        <f>SUM(D621:D624)</f>
        <v>5.84</v>
      </c>
      <c r="E625" s="65">
        <f>SUM(E621:E624)</f>
        <v>6.62</v>
      </c>
      <c r="F625" s="65">
        <f>SUM(F621:F624)</f>
        <v>34.63</v>
      </c>
      <c r="G625" s="203">
        <f>SUM(G621:G624)</f>
        <v>221.48000000000002</v>
      </c>
      <c r="H625" s="318"/>
      <c r="I625" s="65">
        <f>SUM(I621:I624)</f>
        <v>0.05</v>
      </c>
      <c r="J625" s="65">
        <f>SUM(J621:J624)</f>
        <v>2.4299999999999997</v>
      </c>
      <c r="K625" s="65">
        <f>SUM(K621:K624)</f>
        <v>0.15</v>
      </c>
      <c r="L625" s="65">
        <f>SUM(L621:L624)</f>
        <v>209</v>
      </c>
      <c r="M625" s="65">
        <f>SUM(M621:M624)</f>
        <v>1.4</v>
      </c>
    </row>
    <row r="626" spans="1:13" ht="12.75">
      <c r="A626" s="200" t="s">
        <v>36</v>
      </c>
      <c r="B626" s="201"/>
      <c r="C626" s="202"/>
      <c r="D626" s="26"/>
      <c r="E626" s="26"/>
      <c r="F626" s="27"/>
      <c r="G626" s="80">
        <v>0.126</v>
      </c>
      <c r="H626" s="100"/>
      <c r="I626" s="11"/>
      <c r="J626" s="11"/>
      <c r="K626" s="11"/>
      <c r="L626" s="11"/>
      <c r="M626" s="11"/>
    </row>
    <row r="627" spans="1:13" ht="22.5" customHeight="1">
      <c r="A627" s="71"/>
      <c r="B627" s="71"/>
      <c r="C627" s="228" t="s">
        <v>84</v>
      </c>
      <c r="D627" s="229"/>
      <c r="E627" s="229"/>
      <c r="F627" s="229"/>
      <c r="G627" s="229"/>
      <c r="H627" s="118"/>
      <c r="I627" s="72"/>
      <c r="J627" s="72"/>
      <c r="K627" s="72"/>
      <c r="L627" s="72"/>
      <c r="M627" s="72"/>
    </row>
    <row r="628" spans="1:13" ht="12.75">
      <c r="A628" s="230">
        <v>211</v>
      </c>
      <c r="B628" s="219" t="s">
        <v>185</v>
      </c>
      <c r="C628" s="222" t="s">
        <v>169</v>
      </c>
      <c r="D628" s="225">
        <v>7.5</v>
      </c>
      <c r="E628" s="225">
        <v>2.44</v>
      </c>
      <c r="F628" s="225">
        <v>22.55</v>
      </c>
      <c r="G628" s="212">
        <v>105.7</v>
      </c>
      <c r="H628" s="213"/>
      <c r="I628" s="205">
        <v>0.018</v>
      </c>
      <c r="J628" s="205">
        <v>0.08</v>
      </c>
      <c r="K628" s="205">
        <v>0.08</v>
      </c>
      <c r="L628" s="205">
        <v>30.73</v>
      </c>
      <c r="M628" s="205">
        <v>0.52</v>
      </c>
    </row>
    <row r="629" spans="1:13" ht="6" customHeight="1">
      <c r="A629" s="231"/>
      <c r="B629" s="220"/>
      <c r="C629" s="223"/>
      <c r="D629" s="226"/>
      <c r="E629" s="226"/>
      <c r="F629" s="226"/>
      <c r="G629" s="214"/>
      <c r="H629" s="215"/>
      <c r="I629" s="206"/>
      <c r="J629" s="206"/>
      <c r="K629" s="206"/>
      <c r="L629" s="206"/>
      <c r="M629" s="206"/>
    </row>
    <row r="630" spans="1:13" ht="12.75" hidden="1">
      <c r="A630" s="231"/>
      <c r="B630" s="220"/>
      <c r="C630" s="223"/>
      <c r="D630" s="226"/>
      <c r="E630" s="226"/>
      <c r="F630" s="226"/>
      <c r="G630" s="214"/>
      <c r="H630" s="215"/>
      <c r="I630" s="206"/>
      <c r="J630" s="206"/>
      <c r="K630" s="206"/>
      <c r="L630" s="206"/>
      <c r="M630" s="206"/>
    </row>
    <row r="631" spans="1:13" ht="12.75" hidden="1">
      <c r="A631" s="231"/>
      <c r="B631" s="220"/>
      <c r="C631" s="223"/>
      <c r="D631" s="226"/>
      <c r="E631" s="226"/>
      <c r="F631" s="226"/>
      <c r="G631" s="214"/>
      <c r="H631" s="215"/>
      <c r="I631" s="206"/>
      <c r="J631" s="206"/>
      <c r="K631" s="206"/>
      <c r="L631" s="206"/>
      <c r="M631" s="206"/>
    </row>
    <row r="632" spans="1:13" ht="12.75" hidden="1">
      <c r="A632" s="231"/>
      <c r="B632" s="220"/>
      <c r="C632" s="223"/>
      <c r="D632" s="226"/>
      <c r="E632" s="226"/>
      <c r="F632" s="226"/>
      <c r="G632" s="214"/>
      <c r="H632" s="215"/>
      <c r="I632" s="206"/>
      <c r="J632" s="206"/>
      <c r="K632" s="206"/>
      <c r="L632" s="206"/>
      <c r="M632" s="206"/>
    </row>
    <row r="633" spans="1:13" ht="12.75" hidden="1">
      <c r="A633" s="231"/>
      <c r="B633" s="220"/>
      <c r="C633" s="223"/>
      <c r="D633" s="226"/>
      <c r="E633" s="226"/>
      <c r="F633" s="226"/>
      <c r="G633" s="214"/>
      <c r="H633" s="215"/>
      <c r="I633" s="206"/>
      <c r="J633" s="206"/>
      <c r="K633" s="206"/>
      <c r="L633" s="206"/>
      <c r="M633" s="206"/>
    </row>
    <row r="634" spans="1:13" ht="12.75" hidden="1">
      <c r="A634" s="231"/>
      <c r="B634" s="220"/>
      <c r="C634" s="223"/>
      <c r="D634" s="226"/>
      <c r="E634" s="226"/>
      <c r="F634" s="226"/>
      <c r="G634" s="214"/>
      <c r="H634" s="215"/>
      <c r="I634" s="206"/>
      <c r="J634" s="206"/>
      <c r="K634" s="206"/>
      <c r="L634" s="206"/>
      <c r="M634" s="206"/>
    </row>
    <row r="635" spans="1:13" ht="12.75" hidden="1">
      <c r="A635" s="231"/>
      <c r="B635" s="220"/>
      <c r="C635" s="223"/>
      <c r="D635" s="226"/>
      <c r="E635" s="226"/>
      <c r="F635" s="226"/>
      <c r="G635" s="214"/>
      <c r="H635" s="215"/>
      <c r="I635" s="206"/>
      <c r="J635" s="206"/>
      <c r="K635" s="206"/>
      <c r="L635" s="206"/>
      <c r="M635" s="206"/>
    </row>
    <row r="636" spans="1:13" ht="12.75" hidden="1">
      <c r="A636" s="231"/>
      <c r="B636" s="232"/>
      <c r="C636" s="223"/>
      <c r="D636" s="226"/>
      <c r="E636" s="226"/>
      <c r="F636" s="226"/>
      <c r="G636" s="214"/>
      <c r="H636" s="215"/>
      <c r="I636" s="206"/>
      <c r="J636" s="206"/>
      <c r="K636" s="206"/>
      <c r="L636" s="206"/>
      <c r="M636" s="206"/>
    </row>
    <row r="637" spans="1:13" ht="12.75">
      <c r="A637" s="184">
        <v>399</v>
      </c>
      <c r="B637" s="219" t="s">
        <v>130</v>
      </c>
      <c r="C637" s="222">
        <v>200</v>
      </c>
      <c r="D637" s="225">
        <v>0.56</v>
      </c>
      <c r="E637" s="225">
        <v>0</v>
      </c>
      <c r="F637" s="225">
        <v>27.4</v>
      </c>
      <c r="G637" s="212">
        <v>25</v>
      </c>
      <c r="H637" s="213"/>
      <c r="I637" s="205">
        <v>0.01</v>
      </c>
      <c r="J637" s="205">
        <v>0.15</v>
      </c>
      <c r="K637" s="205">
        <v>0.01</v>
      </c>
      <c r="L637" s="205">
        <v>56.37</v>
      </c>
      <c r="M637" s="205">
        <v>1.58</v>
      </c>
    </row>
    <row r="638" spans="1:13" ht="2.25" customHeight="1">
      <c r="A638" s="185"/>
      <c r="B638" s="220"/>
      <c r="C638" s="223"/>
      <c r="D638" s="226"/>
      <c r="E638" s="226"/>
      <c r="F638" s="226"/>
      <c r="G638" s="214"/>
      <c r="H638" s="215"/>
      <c r="I638" s="206"/>
      <c r="J638" s="206"/>
      <c r="K638" s="206"/>
      <c r="L638" s="206"/>
      <c r="M638" s="206"/>
    </row>
    <row r="639" spans="1:13" ht="12.75" hidden="1">
      <c r="A639" s="218"/>
      <c r="B639" s="221"/>
      <c r="C639" s="224"/>
      <c r="D639" s="227"/>
      <c r="E639" s="227"/>
      <c r="F639" s="227"/>
      <c r="G639" s="216"/>
      <c r="H639" s="217"/>
      <c r="I639" s="211"/>
      <c r="J639" s="211"/>
      <c r="K639" s="211"/>
      <c r="L639" s="211"/>
      <c r="M639" s="211"/>
    </row>
    <row r="640" spans="1:13" ht="12.75">
      <c r="A640" s="19"/>
      <c r="B640" s="108" t="s">
        <v>101</v>
      </c>
      <c r="C640" s="146">
        <v>70</v>
      </c>
      <c r="D640" s="63">
        <v>4.05</v>
      </c>
      <c r="E640" s="63">
        <v>0.6</v>
      </c>
      <c r="F640" s="63">
        <v>21</v>
      </c>
      <c r="G640" s="198">
        <v>101.5</v>
      </c>
      <c r="H640" s="199"/>
      <c r="I640" s="63">
        <v>0.21</v>
      </c>
      <c r="J640" s="63"/>
      <c r="K640" s="63"/>
      <c r="L640" s="63">
        <v>3.7</v>
      </c>
      <c r="M640" s="63">
        <v>2.8</v>
      </c>
    </row>
    <row r="641" spans="1:13" ht="12.75">
      <c r="A641" s="200" t="s">
        <v>76</v>
      </c>
      <c r="B641" s="201"/>
      <c r="C641" s="202"/>
      <c r="D641" s="65">
        <f>SUM(D628:D640)</f>
        <v>12.11</v>
      </c>
      <c r="E641" s="65">
        <f>SUM(E628:E640)</f>
        <v>3.04</v>
      </c>
      <c r="F641" s="65">
        <f>SUM(F628:F640)</f>
        <v>70.95</v>
      </c>
      <c r="G641" s="203">
        <f>SUM(G628:H640)</f>
        <v>232.2</v>
      </c>
      <c r="H641" s="204"/>
      <c r="I641" s="66">
        <f>SUM(I628:I640)</f>
        <v>0.238</v>
      </c>
      <c r="J641" s="66">
        <f>SUM(J628:J640)</f>
        <v>0.22999999999999998</v>
      </c>
      <c r="K641" s="66">
        <f>SUM(K628:K640)</f>
        <v>0.09</v>
      </c>
      <c r="L641" s="66">
        <f>SUM(L628:L640)</f>
        <v>90.8</v>
      </c>
      <c r="M641" s="65">
        <f>SUM(M628:M640)</f>
        <v>4.9</v>
      </c>
    </row>
    <row r="642" spans="1:13" ht="12.75">
      <c r="A642" s="200" t="s">
        <v>77</v>
      </c>
      <c r="B642" s="201"/>
      <c r="C642" s="201"/>
      <c r="D642" s="26"/>
      <c r="E642" s="26"/>
      <c r="F642" s="26"/>
      <c r="G642" s="121">
        <v>0.2</v>
      </c>
      <c r="H642" s="38"/>
      <c r="I642" s="78"/>
      <c r="J642" s="78"/>
      <c r="K642" s="78"/>
      <c r="L642" s="78"/>
      <c r="M642" s="78"/>
    </row>
    <row r="643" spans="1:13" ht="12.75">
      <c r="A643" s="200" t="s">
        <v>35</v>
      </c>
      <c r="B643" s="201"/>
      <c r="C643" s="202"/>
      <c r="D643" s="124">
        <f>D590+D594+D618+D625+D641</f>
        <v>54.519999999999996</v>
      </c>
      <c r="E643" s="124">
        <f>E590+E594+E618+E625+E641</f>
        <v>43.36</v>
      </c>
      <c r="F643" s="124">
        <f>F590+F594+F618+F625+F641</f>
        <v>270.4</v>
      </c>
      <c r="G643" s="210">
        <f>G590+G594+G618+G625+G641</f>
        <v>1374.78</v>
      </c>
      <c r="H643" s="199"/>
      <c r="I643" s="70">
        <f>I590+I594+I618+I625+I641</f>
        <v>1.048</v>
      </c>
      <c r="J643" s="70">
        <f>J590+J594+J618+J625+J641</f>
        <v>36.25999999999999</v>
      </c>
      <c r="K643" s="70">
        <f>K590+K594+K618+K625+K641</f>
        <v>0.67</v>
      </c>
      <c r="L643" s="70">
        <f>L590+L594+L618+L625+L641</f>
        <v>603.92</v>
      </c>
      <c r="M643" s="69">
        <f>M590+M594+M618+M625+M641</f>
        <v>17.200000000000003</v>
      </c>
    </row>
    <row r="644" spans="1:13" ht="12.75">
      <c r="A644" s="71"/>
      <c r="B644" s="71"/>
      <c r="C644" s="71"/>
      <c r="D644" s="72"/>
      <c r="E644" s="72"/>
      <c r="F644" s="72"/>
      <c r="G644" s="72"/>
      <c r="H644" s="72"/>
      <c r="I644" s="72"/>
      <c r="J644" s="72"/>
      <c r="K644" s="72"/>
      <c r="L644" s="72"/>
      <c r="M644" s="72"/>
    </row>
    <row r="645" ht="15" customHeight="1"/>
    <row r="646" spans="1:13" ht="12.75">
      <c r="A646" s="193" t="s">
        <v>21</v>
      </c>
      <c r="B646" s="399"/>
      <c r="C646" s="199"/>
      <c r="D646" s="109">
        <f>D71+D105+D143+D218+D283+D357+D427+D502+D578+D643</f>
        <v>567.89</v>
      </c>
      <c r="E646" s="109">
        <f>E71+E105+E143+E218+E283+E357+E427+E502+E578+E643</f>
        <v>518.12</v>
      </c>
      <c r="F646" s="109">
        <f>F71+F105+F143+F218+F283+F357+F427+F502+F578+F643</f>
        <v>2366.62</v>
      </c>
      <c r="G646" s="196">
        <f>G71+G105+G143+G218+G283+G357+G427+G502+G578+G643</f>
        <v>13895.21</v>
      </c>
      <c r="H646" s="400"/>
      <c r="I646" s="109">
        <f>I71+I105+I143+I218+I283+I357+I427+I502+I578+I643</f>
        <v>10.777999999999999</v>
      </c>
      <c r="J646" s="109">
        <f>J71+J105+J143+J218+J283+J357+J427+J502+J578+J643</f>
        <v>594.178</v>
      </c>
      <c r="K646" s="109">
        <f>K71+K105+K143+K218+K283+K357+K427+K502+K578+K643</f>
        <v>8.543999999999999</v>
      </c>
      <c r="L646" s="109">
        <f>L71+L105+L143+L218+L283+L357+L427+L502+L578+L643</f>
        <v>5430.53</v>
      </c>
      <c r="M646" s="109">
        <f>M71+M105+M143+M218+M283+M357+M427+M502+M578+M643</f>
        <v>161.02999999999997</v>
      </c>
    </row>
    <row r="647" spans="1:13" ht="12.75">
      <c r="A647" s="193" t="s">
        <v>91</v>
      </c>
      <c r="B647" s="194"/>
      <c r="C647" s="195"/>
      <c r="D647" s="109">
        <f>D646/10</f>
        <v>56.789</v>
      </c>
      <c r="E647" s="109">
        <f>E646/10</f>
        <v>51.812</v>
      </c>
      <c r="F647" s="109">
        <f>F646/10</f>
        <v>236.66199999999998</v>
      </c>
      <c r="G647" s="196">
        <f>G646/10</f>
        <v>1389.521</v>
      </c>
      <c r="H647" s="197"/>
      <c r="I647" s="109">
        <f>I646/10</f>
        <v>1.0777999999999999</v>
      </c>
      <c r="J647" s="109">
        <f>J646/10</f>
        <v>59.4178</v>
      </c>
      <c r="K647" s="109">
        <f>K646/10</f>
        <v>0.8543999999999998</v>
      </c>
      <c r="L647" s="109">
        <f>L646/10</f>
        <v>543.053</v>
      </c>
      <c r="M647" s="109">
        <f>M646/10</f>
        <v>16.102999999999998</v>
      </c>
    </row>
    <row r="648" spans="1:13" ht="12.75">
      <c r="A648" s="193" t="s">
        <v>22</v>
      </c>
      <c r="B648" s="194"/>
      <c r="C648" s="195"/>
      <c r="D648" s="109">
        <f>D19+D77+D111+D155+D229+D298+D370+D442+D515+D590</f>
        <v>103.33</v>
      </c>
      <c r="E648" s="109">
        <f>E19+E77+E111+E155+E229+E298+E370+E442+E515+E590</f>
        <v>122.1</v>
      </c>
      <c r="F648" s="109">
        <f>F19+F77+F111+F155+F229+F298+F370+F442+F515+F590</f>
        <v>542.56</v>
      </c>
      <c r="G648" s="196">
        <f>G19+G77+G111+G155+G229+G298+G370+G442+G515+G590</f>
        <v>2591.7000000000003</v>
      </c>
      <c r="H648" s="197"/>
      <c r="I648" s="109">
        <f>I19+I77+I111+I155+I229+I298+I370+I442+I515+I590</f>
        <v>1.416</v>
      </c>
      <c r="J648" s="109">
        <f>J19+J77+J111+J155+J229+J298+J370+J442+J515+J590</f>
        <v>10.1</v>
      </c>
      <c r="K648" s="109">
        <f>K19+K77+K111+K155+K229+K298+K370+K442+K515+K590</f>
        <v>1.9499999999999997</v>
      </c>
      <c r="L648" s="109">
        <f>L19+L77+L111+L155+L229+L298+L370+L442+L515+L590</f>
        <v>1696.33</v>
      </c>
      <c r="M648" s="109">
        <f>M19+M77+M111+M155+M229+M298+M370+M442+M515+M590</f>
        <v>21.04</v>
      </c>
    </row>
    <row r="649" spans="1:13" ht="12.75">
      <c r="A649" s="193" t="s">
        <v>90</v>
      </c>
      <c r="B649" s="194"/>
      <c r="C649" s="195"/>
      <c r="D649" s="109">
        <f>D648/10</f>
        <v>10.333</v>
      </c>
      <c r="E649" s="109">
        <f>E648/10</f>
        <v>12.209999999999999</v>
      </c>
      <c r="F649" s="109">
        <f>F648/10</f>
        <v>54.25599999999999</v>
      </c>
      <c r="G649" s="196">
        <f>G648/10</f>
        <v>259.17</v>
      </c>
      <c r="H649" s="197"/>
      <c r="I649" s="109">
        <f>I648/10</f>
        <v>0.1416</v>
      </c>
      <c r="J649" s="109">
        <f>J648/10</f>
        <v>1.01</v>
      </c>
      <c r="K649" s="109">
        <f>K648/10</f>
        <v>0.19499999999999998</v>
      </c>
      <c r="L649" s="109">
        <f>L648/10</f>
        <v>169.63299999999998</v>
      </c>
      <c r="M649" s="109">
        <f>M648/10</f>
        <v>2.104</v>
      </c>
    </row>
    <row r="650" spans="1:13" ht="12.75">
      <c r="A650" s="193" t="s">
        <v>24</v>
      </c>
      <c r="B650" s="194"/>
      <c r="C650" s="195"/>
      <c r="D650" s="43"/>
      <c r="E650" s="43"/>
      <c r="F650" s="43"/>
      <c r="G650" s="208">
        <v>0.2</v>
      </c>
      <c r="H650" s="195"/>
      <c r="I650" s="43"/>
      <c r="J650" s="43"/>
      <c r="K650" s="43"/>
      <c r="L650" s="43"/>
      <c r="M650" s="43"/>
    </row>
    <row r="651" spans="1:13" ht="12.75">
      <c r="A651" s="193" t="s">
        <v>71</v>
      </c>
      <c r="B651" s="399"/>
      <c r="C651" s="199"/>
      <c r="D651" s="109">
        <f>D24+D82+D115+D161+D233+D302+D376+D447+D520+D594</f>
        <v>121.46</v>
      </c>
      <c r="E651" s="109">
        <f>E24+E82+E115+E161+E233+E302+E376+E447+E520+E594</f>
        <v>105.77999999999999</v>
      </c>
      <c r="F651" s="109">
        <f>F24+F82+F115+F161+F233+F302+F376+F447+F520+F594</f>
        <v>267.92</v>
      </c>
      <c r="G651" s="196">
        <f>G24+G82+G115+G161+G233+G302+G376+G447+G520+G594</f>
        <v>860.26</v>
      </c>
      <c r="H651" s="197"/>
      <c r="I651" s="109">
        <f>I24+I82+I115+I161+I233+I302+I376+I447+I520+I594</f>
        <v>1.12</v>
      </c>
      <c r="J651" s="109">
        <f>J24+J82+J115+J161+J233+J302+J376+J447+J520+J594</f>
        <v>251.63</v>
      </c>
      <c r="K651" s="109">
        <f>K24+K82+K115+K161+K233+K302+K376+K447+K520+K594</f>
        <v>2.379999999999999</v>
      </c>
      <c r="L651" s="109">
        <f>L24+L82+L115+L161+L233+L302+L376+L447+L520+L594</f>
        <v>271.33</v>
      </c>
      <c r="M651" s="109">
        <f>M24+M82+M115+M161+M233+M302+M376+M447+M520+M594</f>
        <v>15.859999999999998</v>
      </c>
    </row>
    <row r="652" spans="1:13" ht="12.75">
      <c r="A652" s="193" t="s">
        <v>72</v>
      </c>
      <c r="B652" s="399"/>
      <c r="C652" s="199"/>
      <c r="D652" s="109">
        <f>D651/10</f>
        <v>12.145999999999999</v>
      </c>
      <c r="E652" s="109">
        <f>E651/10</f>
        <v>10.578</v>
      </c>
      <c r="F652" s="109">
        <f>F651/10</f>
        <v>26.792</v>
      </c>
      <c r="G652" s="196">
        <f>G651/10</f>
        <v>86.026</v>
      </c>
      <c r="H652" s="197"/>
      <c r="I652" s="109">
        <f>I651/10</f>
        <v>0.11200000000000002</v>
      </c>
      <c r="J652" s="109">
        <f>J651/10</f>
        <v>25.163</v>
      </c>
      <c r="K652" s="109">
        <f>K651/10</f>
        <v>0.2379999999999999</v>
      </c>
      <c r="L652" s="109">
        <f>L651/10</f>
        <v>27.133</v>
      </c>
      <c r="M652" s="109">
        <f>M651/10</f>
        <v>1.5859999999999999</v>
      </c>
    </row>
    <row r="653" spans="1:13" ht="12.75">
      <c r="A653" s="193" t="s">
        <v>39</v>
      </c>
      <c r="B653" s="399"/>
      <c r="C653" s="199"/>
      <c r="D653" s="43"/>
      <c r="E653" s="43"/>
      <c r="F653" s="43"/>
      <c r="G653" s="208">
        <v>0.047</v>
      </c>
      <c r="H653" s="199"/>
      <c r="I653" s="43"/>
      <c r="J653" s="43"/>
      <c r="K653" s="43"/>
      <c r="L653" s="43"/>
      <c r="M653" s="43"/>
    </row>
    <row r="654" spans="1:13" ht="12.75">
      <c r="A654" s="193" t="s">
        <v>23</v>
      </c>
      <c r="B654" s="194"/>
      <c r="C654" s="195"/>
      <c r="D654" s="109">
        <f>D51+D92+D126+D190+D258+D329+D391+D471+D552+D618</f>
        <v>232.43</v>
      </c>
      <c r="E654" s="109">
        <f>E51+E92+E126+E190+E258+E329+E391+E471+E552+E618</f>
        <v>212.16000000000003</v>
      </c>
      <c r="F654" s="109">
        <f>F51+F92+F126+F190+F258+F329+F391+F471+F552+F618</f>
        <v>818.5799999999999</v>
      </c>
      <c r="G654" s="196">
        <f>G51+G92+G126+G190+G258+G329+G391+G471+G552+G618</f>
        <v>5566.59</v>
      </c>
      <c r="H654" s="197"/>
      <c r="I654" s="109">
        <f>I51+I92+I126+I190+I258+I329+I391+I471+I552+I618</f>
        <v>5.540000000000001</v>
      </c>
      <c r="J654" s="109">
        <f>J51+J92+J126+J190+J258+J329+J391+J471+J552+J618</f>
        <v>202.86</v>
      </c>
      <c r="K654" s="109">
        <f>K51+K92+K126+K190+K258+K329+K391+K471+K552+K618</f>
        <v>1.904</v>
      </c>
      <c r="L654" s="109">
        <f>L51+L92+L126+L190+L258+L329+L391+L471+L552+L618</f>
        <v>1476.95</v>
      </c>
      <c r="M654" s="109">
        <f>M51+M92+M126+M190+M258+M329+M391+M471+M552+M618</f>
        <v>84.15</v>
      </c>
    </row>
    <row r="655" spans="1:13" ht="12.75">
      <c r="A655" s="193" t="s">
        <v>89</v>
      </c>
      <c r="B655" s="194"/>
      <c r="C655" s="195"/>
      <c r="D655" s="109">
        <f>D654/10</f>
        <v>23.243000000000002</v>
      </c>
      <c r="E655" s="109">
        <f>E654/10</f>
        <v>21.216</v>
      </c>
      <c r="F655" s="109">
        <f>F654/10</f>
        <v>81.85799999999999</v>
      </c>
      <c r="G655" s="196">
        <f>G654/10</f>
        <v>556.659</v>
      </c>
      <c r="H655" s="197"/>
      <c r="I655" s="109">
        <f>I654/10</f>
        <v>0.554</v>
      </c>
      <c r="J655" s="109">
        <f>J654/10</f>
        <v>20.286</v>
      </c>
      <c r="K655" s="109">
        <f>K654/10</f>
        <v>0.19039999999999999</v>
      </c>
      <c r="L655" s="109">
        <f>L654/10</f>
        <v>147.695</v>
      </c>
      <c r="M655" s="109">
        <f>M654/10</f>
        <v>8.415000000000001</v>
      </c>
    </row>
    <row r="656" spans="1:13" ht="12.75">
      <c r="A656" s="193" t="s">
        <v>25</v>
      </c>
      <c r="B656" s="194"/>
      <c r="C656" s="195"/>
      <c r="D656" s="43"/>
      <c r="E656" s="43"/>
      <c r="F656" s="43"/>
      <c r="G656" s="208">
        <v>0.35</v>
      </c>
      <c r="H656" s="209"/>
      <c r="I656" s="43"/>
      <c r="J656" s="43"/>
      <c r="K656" s="43"/>
      <c r="L656" s="43"/>
      <c r="M656" s="43"/>
    </row>
    <row r="657" spans="1:13" ht="12.75">
      <c r="A657" s="193" t="s">
        <v>73</v>
      </c>
      <c r="B657" s="194"/>
      <c r="C657" s="195"/>
      <c r="D657" s="109">
        <f>D60+D97+D135+D203+D268+D342+D408+D484+D567+D625</f>
        <v>86.17</v>
      </c>
      <c r="E657" s="109">
        <f>E60+E97+E135+E203+E268+E342+E408+E484+E567+E625</f>
        <v>79</v>
      </c>
      <c r="F657" s="109">
        <f>F60+F97+F135+F203+F268+F342+F408+F484+F567+F625</f>
        <v>397.40999999999997</v>
      </c>
      <c r="G657" s="196">
        <f>G60+G97+G135+G203+G268+G342+G408+G484+G567+G625</f>
        <v>2168.6800000000003</v>
      </c>
      <c r="H657" s="197"/>
      <c r="I657" s="109">
        <f>I60+I97+I135+I203+I268+I342+I408+I484+I567+I625</f>
        <v>1.01</v>
      </c>
      <c r="J657" s="109">
        <f>J60+J97+J135+J203+J268+J342+J408+J484+J567+J625</f>
        <v>28.310000000000002</v>
      </c>
      <c r="K657" s="109">
        <f>K60+K97+K135+K203+K268+K342+K408+K484+K567+K625</f>
        <v>2.1500000000000004</v>
      </c>
      <c r="L657" s="109">
        <f>L60+L97+L135+L203+L268+L342+L408+L484+L567+L625</f>
        <v>1999.08</v>
      </c>
      <c r="M657" s="109">
        <f>M60+M97+M135+M203+M268+M342+M408+M484+M567+M625</f>
        <v>15.310000000000002</v>
      </c>
    </row>
    <row r="658" spans="1:13" ht="12.75">
      <c r="A658" s="193" t="s">
        <v>88</v>
      </c>
      <c r="B658" s="194"/>
      <c r="C658" s="195"/>
      <c r="D658" s="109">
        <f>D657/10</f>
        <v>8.617</v>
      </c>
      <c r="E658" s="109">
        <f>E657/10</f>
        <v>7.9</v>
      </c>
      <c r="F658" s="109">
        <f>F657/10</f>
        <v>39.741</v>
      </c>
      <c r="G658" s="196">
        <f>G657/10</f>
        <v>216.86800000000002</v>
      </c>
      <c r="H658" s="197"/>
      <c r="I658" s="109">
        <f>I657/10</f>
        <v>0.101</v>
      </c>
      <c r="J658" s="109">
        <f>J657/10</f>
        <v>2.8310000000000004</v>
      </c>
      <c r="K658" s="109">
        <f>K657/10</f>
        <v>0.21500000000000002</v>
      </c>
      <c r="L658" s="109">
        <f>L657/10</f>
        <v>199.908</v>
      </c>
      <c r="M658" s="109">
        <f>M657/10</f>
        <v>1.5310000000000001</v>
      </c>
    </row>
    <row r="659" spans="1:13" ht="12.75">
      <c r="A659" s="193" t="s">
        <v>74</v>
      </c>
      <c r="B659" s="194"/>
      <c r="C659" s="195"/>
      <c r="D659" s="43"/>
      <c r="E659" s="43"/>
      <c r="F659" s="43"/>
      <c r="G659" s="208">
        <v>0.15</v>
      </c>
      <c r="H659" s="209"/>
      <c r="I659" s="43"/>
      <c r="J659" s="43"/>
      <c r="K659" s="43"/>
      <c r="L659" s="43"/>
      <c r="M659" s="43"/>
    </row>
    <row r="660" spans="1:13" ht="12.75">
      <c r="A660" s="193" t="s">
        <v>86</v>
      </c>
      <c r="B660" s="194"/>
      <c r="C660" s="195"/>
      <c r="D660" s="109">
        <f>D69+D103+D141+D216+D281+D355+D425+D500+D576+D641</f>
        <v>108.52</v>
      </c>
      <c r="E660" s="109">
        <f>E69+E103+E141+E216+E281+E355+E425+E500+E576+E641</f>
        <v>73.85000000000001</v>
      </c>
      <c r="F660" s="109">
        <f>F69+F103+F141+F216+F281+F355+F425+F500+F576+F641</f>
        <v>665.12</v>
      </c>
      <c r="G660" s="196">
        <f>G69+G103+G141+G216+G281+G355+G425+G500+G576+G641</f>
        <v>2707.9799999999996</v>
      </c>
      <c r="H660" s="197"/>
      <c r="I660" s="109">
        <f>I69+I103+I141+I216+I281+I355+I425+I500+I576+I641</f>
        <v>3.1679999999999997</v>
      </c>
      <c r="J660" s="109">
        <f>J69+J103+J141+J216+J281+J355+J425+J500+J576+J641</f>
        <v>149.108</v>
      </c>
      <c r="K660" s="109">
        <f>K69+K103+K141+K216+K281+K355+K425+K500+K576+K641</f>
        <v>1.37</v>
      </c>
      <c r="L660" s="109">
        <f>L69+L103+L141+L216+L281+L355+L425+L500+L576+L641</f>
        <v>890.92</v>
      </c>
      <c r="M660" s="109">
        <f>M69+M103+M141+M216+M281+M355+M425+M500+M576+M641</f>
        <v>47.96</v>
      </c>
    </row>
    <row r="661" spans="1:13" ht="13.5" customHeight="1">
      <c r="A661" s="193" t="s">
        <v>87</v>
      </c>
      <c r="B661" s="194"/>
      <c r="C661" s="195"/>
      <c r="D661" s="109">
        <f>D660/10</f>
        <v>10.852</v>
      </c>
      <c r="E661" s="109">
        <f>E660/10</f>
        <v>7.385000000000001</v>
      </c>
      <c r="F661" s="109">
        <f>F660/10</f>
        <v>66.512</v>
      </c>
      <c r="G661" s="196">
        <f>G660/10</f>
        <v>270.79799999999994</v>
      </c>
      <c r="H661" s="199"/>
      <c r="I661" s="109">
        <f>I660/10</f>
        <v>0.31679999999999997</v>
      </c>
      <c r="J661" s="109">
        <f>J660/10</f>
        <v>14.9108</v>
      </c>
      <c r="K661" s="109">
        <f>K660/10</f>
        <v>0.137</v>
      </c>
      <c r="L661" s="109">
        <f>L660/10</f>
        <v>89.092</v>
      </c>
      <c r="M661" s="109">
        <f>M660/10</f>
        <v>4.796</v>
      </c>
    </row>
    <row r="662" spans="1:13" ht="12.75">
      <c r="A662" s="193" t="s">
        <v>85</v>
      </c>
      <c r="B662" s="194"/>
      <c r="C662" s="195"/>
      <c r="D662" s="43"/>
      <c r="E662" s="43"/>
      <c r="F662" s="43"/>
      <c r="G662" s="208">
        <v>0.2</v>
      </c>
      <c r="H662" s="209"/>
      <c r="I662" s="43"/>
      <c r="J662" s="43"/>
      <c r="K662" s="43"/>
      <c r="L662" s="43"/>
      <c r="M662" s="43"/>
    </row>
    <row r="663" spans="1:13" ht="12.7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</row>
    <row r="664" spans="1:13" ht="12.75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</row>
  </sheetData>
  <sheetProtection/>
  <mergeCells count="1329">
    <mergeCell ref="E381:E383"/>
    <mergeCell ref="M381:M383"/>
    <mergeCell ref="L381:L383"/>
    <mergeCell ref="K381:K383"/>
    <mergeCell ref="J381:J383"/>
    <mergeCell ref="I381:I383"/>
    <mergeCell ref="G381:H383"/>
    <mergeCell ref="G326:H326"/>
    <mergeCell ref="M384:M387"/>
    <mergeCell ref="L384:L387"/>
    <mergeCell ref="K384:K387"/>
    <mergeCell ref="J384:J387"/>
    <mergeCell ref="I384:I387"/>
    <mergeCell ref="A142:C142"/>
    <mergeCell ref="B129:B133"/>
    <mergeCell ref="A129:A133"/>
    <mergeCell ref="A143:C143"/>
    <mergeCell ref="I80:I81"/>
    <mergeCell ref="G140:H140"/>
    <mergeCell ref="G105:H105"/>
    <mergeCell ref="G138:H138"/>
    <mergeCell ref="A103:C103"/>
    <mergeCell ref="J80:J81"/>
    <mergeCell ref="A80:A81"/>
    <mergeCell ref="B80:B81"/>
    <mergeCell ref="C80:C81"/>
    <mergeCell ref="D80:D81"/>
    <mergeCell ref="E80:E81"/>
    <mergeCell ref="F80:F81"/>
    <mergeCell ref="B171:B177"/>
    <mergeCell ref="C171:C177"/>
    <mergeCell ref="B158:B159"/>
    <mergeCell ref="C158:C159"/>
    <mergeCell ref="B184:B186"/>
    <mergeCell ref="A171:A178"/>
    <mergeCell ref="C179:C183"/>
    <mergeCell ref="C164:G164"/>
    <mergeCell ref="F158:F160"/>
    <mergeCell ref="A179:A183"/>
    <mergeCell ref="L22:L23"/>
    <mergeCell ref="M22:M23"/>
    <mergeCell ref="B27:B29"/>
    <mergeCell ref="B22:B23"/>
    <mergeCell ref="C22:C23"/>
    <mergeCell ref="D22:D23"/>
    <mergeCell ref="E22:E23"/>
    <mergeCell ref="I22:I23"/>
    <mergeCell ref="J22:J23"/>
    <mergeCell ref="K22:K23"/>
    <mergeCell ref="D419:D422"/>
    <mergeCell ref="M419:M422"/>
    <mergeCell ref="I419:I422"/>
    <mergeCell ref="J419:J422"/>
    <mergeCell ref="K419:K422"/>
    <mergeCell ref="L419:L422"/>
    <mergeCell ref="G419:H422"/>
    <mergeCell ref="A502:C502"/>
    <mergeCell ref="G502:H502"/>
    <mergeCell ref="L495:L498"/>
    <mergeCell ref="C495:C498"/>
    <mergeCell ref="D495:D498"/>
    <mergeCell ref="A500:C500"/>
    <mergeCell ref="G500:H500"/>
    <mergeCell ref="E495:E498"/>
    <mergeCell ref="A495:A498"/>
    <mergeCell ref="A384:A387"/>
    <mergeCell ref="B445:B446"/>
    <mergeCell ref="C445:C446"/>
    <mergeCell ref="A419:A422"/>
    <mergeCell ref="A445:A446"/>
    <mergeCell ref="A501:C501"/>
    <mergeCell ref="B419:B422"/>
    <mergeCell ref="A394:A402"/>
    <mergeCell ref="A474:A482"/>
    <mergeCell ref="B384:B387"/>
    <mergeCell ref="M367:M369"/>
    <mergeCell ref="G354:H354"/>
    <mergeCell ref="G355:H355"/>
    <mergeCell ref="G357:H357"/>
    <mergeCell ref="G373:H375"/>
    <mergeCell ref="G376:H376"/>
    <mergeCell ref="M360:M364"/>
    <mergeCell ref="B322:B325"/>
    <mergeCell ref="L345:L351"/>
    <mergeCell ref="J322:J325"/>
    <mergeCell ref="D365:D366"/>
    <mergeCell ref="G365:H366"/>
    <mergeCell ref="G327:H327"/>
    <mergeCell ref="F332:F340"/>
    <mergeCell ref="F365:F366"/>
    <mergeCell ref="D360:D364"/>
    <mergeCell ref="M345:M351"/>
    <mergeCell ref="G353:H353"/>
    <mergeCell ref="A345:A351"/>
    <mergeCell ref="B345:B351"/>
    <mergeCell ref="C345:C351"/>
    <mergeCell ref="D345:D351"/>
    <mergeCell ref="G352:H352"/>
    <mergeCell ref="C270:G270"/>
    <mergeCell ref="G280:H280"/>
    <mergeCell ref="A281:C281"/>
    <mergeCell ref="G281:H281"/>
    <mergeCell ref="A282:C282"/>
    <mergeCell ref="D271:D276"/>
    <mergeCell ref="F271:F276"/>
    <mergeCell ref="D277:D279"/>
    <mergeCell ref="J277:J279"/>
    <mergeCell ref="B271:B276"/>
    <mergeCell ref="C271:C276"/>
    <mergeCell ref="A283:C283"/>
    <mergeCell ref="G283:H283"/>
    <mergeCell ref="G218:H218"/>
    <mergeCell ref="D254:D255"/>
    <mergeCell ref="A268:C268"/>
    <mergeCell ref="C239:C247"/>
    <mergeCell ref="A236:A238"/>
    <mergeCell ref="F213:F214"/>
    <mergeCell ref="G213:H214"/>
    <mergeCell ref="B206:B212"/>
    <mergeCell ref="C206:C212"/>
    <mergeCell ref="D206:D212"/>
    <mergeCell ref="E206:E212"/>
    <mergeCell ref="F206:F212"/>
    <mergeCell ref="G206:H212"/>
    <mergeCell ref="L150:L153"/>
    <mergeCell ref="M145:M149"/>
    <mergeCell ref="G215:H215"/>
    <mergeCell ref="G216:H216"/>
    <mergeCell ref="J213:J214"/>
    <mergeCell ref="A213:A214"/>
    <mergeCell ref="B213:B214"/>
    <mergeCell ref="C213:C214"/>
    <mergeCell ref="D213:D214"/>
    <mergeCell ref="E213:E214"/>
    <mergeCell ref="D158:D160"/>
    <mergeCell ref="E158:E160"/>
    <mergeCell ref="M158:M160"/>
    <mergeCell ref="I158:I160"/>
    <mergeCell ref="L158:L160"/>
    <mergeCell ref="G145:H149"/>
    <mergeCell ref="J150:J153"/>
    <mergeCell ref="K150:K153"/>
    <mergeCell ref="K158:K160"/>
    <mergeCell ref="I145:I149"/>
    <mergeCell ref="E150:E153"/>
    <mergeCell ref="J206:J212"/>
    <mergeCell ref="G143:H143"/>
    <mergeCell ref="G141:H141"/>
    <mergeCell ref="J158:J160"/>
    <mergeCell ref="G150:H153"/>
    <mergeCell ref="G158:H160"/>
    <mergeCell ref="C205:G205"/>
    <mergeCell ref="A190:C190"/>
    <mergeCell ref="A191:C191"/>
    <mergeCell ref="G301:H301"/>
    <mergeCell ref="G302:H302"/>
    <mergeCell ref="G139:H139"/>
    <mergeCell ref="I206:I212"/>
    <mergeCell ref="I165:I170"/>
    <mergeCell ref="C144:G144"/>
    <mergeCell ref="I171:I178"/>
    <mergeCell ref="G161:H161"/>
    <mergeCell ref="F150:F153"/>
    <mergeCell ref="I213:I214"/>
    <mergeCell ref="D6:E6"/>
    <mergeCell ref="G100:H100"/>
    <mergeCell ref="G71:H71"/>
    <mergeCell ref="G92:H92"/>
    <mergeCell ref="G95:H95"/>
    <mergeCell ref="G89:H89"/>
    <mergeCell ref="F22:F23"/>
    <mergeCell ref="G22:H23"/>
    <mergeCell ref="G80:H81"/>
    <mergeCell ref="G90:H90"/>
    <mergeCell ref="A518:A519"/>
    <mergeCell ref="C518:C519"/>
    <mergeCell ref="F305:F308"/>
    <mergeCell ref="F309:F316"/>
    <mergeCell ref="C373:C375"/>
    <mergeCell ref="F254:F255"/>
    <mergeCell ref="E277:E279"/>
    <mergeCell ref="A277:A279"/>
    <mergeCell ref="B277:B279"/>
    <mergeCell ref="C277:C279"/>
    <mergeCell ref="D129:D133"/>
    <mergeCell ref="C129:C133"/>
    <mergeCell ref="A136:C136"/>
    <mergeCell ref="C65:C67"/>
    <mergeCell ref="D65:D67"/>
    <mergeCell ref="A78:B78"/>
    <mergeCell ref="A77:B77"/>
    <mergeCell ref="B82:C82"/>
    <mergeCell ref="A83:C83"/>
    <mergeCell ref="A135:C135"/>
    <mergeCell ref="E65:E67"/>
    <mergeCell ref="G101:H101"/>
    <mergeCell ref="G91:H91"/>
    <mergeCell ref="G86:H86"/>
    <mergeCell ref="G87:H87"/>
    <mergeCell ref="J121:J122"/>
    <mergeCell ref="G103:H103"/>
    <mergeCell ref="G118:H118"/>
    <mergeCell ref="G110:H110"/>
    <mergeCell ref="I121:I122"/>
    <mergeCell ref="H93:M93"/>
    <mergeCell ref="G102:H102"/>
    <mergeCell ref="M309:M316"/>
    <mergeCell ref="K309:K316"/>
    <mergeCell ref="L309:L316"/>
    <mergeCell ref="L317:L321"/>
    <mergeCell ref="L291:L294"/>
    <mergeCell ref="K265:K267"/>
    <mergeCell ref="L265:L267"/>
    <mergeCell ref="M277:M279"/>
    <mergeCell ref="M286:M290"/>
    <mergeCell ref="K291:K294"/>
    <mergeCell ref="M322:M325"/>
    <mergeCell ref="L322:L325"/>
    <mergeCell ref="M373:M375"/>
    <mergeCell ref="M295:M297"/>
    <mergeCell ref="K295:K297"/>
    <mergeCell ref="L295:L297"/>
    <mergeCell ref="M317:M321"/>
    <mergeCell ref="M305:M308"/>
    <mergeCell ref="G593:H593"/>
    <mergeCell ref="G586:H587"/>
    <mergeCell ref="I586:I587"/>
    <mergeCell ref="J586:J587"/>
    <mergeCell ref="G580:H585"/>
    <mergeCell ref="J309:J316"/>
    <mergeCell ref="G309:H316"/>
    <mergeCell ref="I309:I316"/>
    <mergeCell ref="M588:M589"/>
    <mergeCell ref="L271:L276"/>
    <mergeCell ref="L286:L290"/>
    <mergeCell ref="K277:K279"/>
    <mergeCell ref="L277:L279"/>
    <mergeCell ref="G271:H276"/>
    <mergeCell ref="F277:F279"/>
    <mergeCell ref="I271:I276"/>
    <mergeCell ref="J271:J276"/>
    <mergeCell ref="G277:H279"/>
    <mergeCell ref="I277:I279"/>
    <mergeCell ref="D295:D297"/>
    <mergeCell ref="E295:E297"/>
    <mergeCell ref="F295:F297"/>
    <mergeCell ref="G295:H297"/>
    <mergeCell ref="A254:A255"/>
    <mergeCell ref="K271:K276"/>
    <mergeCell ref="A271:A276"/>
    <mergeCell ref="A269:C269"/>
    <mergeCell ref="I295:I297"/>
    <mergeCell ref="J295:J297"/>
    <mergeCell ref="G647:H647"/>
    <mergeCell ref="G648:H648"/>
    <mergeCell ref="G649:H649"/>
    <mergeCell ref="G650:H650"/>
    <mergeCell ref="G656:H656"/>
    <mergeCell ref="G651:H651"/>
    <mergeCell ref="G652:H652"/>
    <mergeCell ref="G653:H653"/>
    <mergeCell ref="G654:H654"/>
    <mergeCell ref="G655:H655"/>
    <mergeCell ref="A656:C656"/>
    <mergeCell ref="A647:C647"/>
    <mergeCell ref="A648:C648"/>
    <mergeCell ref="A649:C649"/>
    <mergeCell ref="A651:C651"/>
    <mergeCell ref="A653:C653"/>
    <mergeCell ref="A652:C652"/>
    <mergeCell ref="A650:C650"/>
    <mergeCell ref="A654:C654"/>
    <mergeCell ref="A655:C655"/>
    <mergeCell ref="A646:C646"/>
    <mergeCell ref="G646:H646"/>
    <mergeCell ref="A619:C619"/>
    <mergeCell ref="A626:C626"/>
    <mergeCell ref="A625:C625"/>
    <mergeCell ref="G625:H625"/>
    <mergeCell ref="G624:H624"/>
    <mergeCell ref="C621:C623"/>
    <mergeCell ref="F621:F623"/>
    <mergeCell ref="G621:H623"/>
    <mergeCell ref="F597:F598"/>
    <mergeCell ref="G597:H598"/>
    <mergeCell ref="G607:H609"/>
    <mergeCell ref="I607:I609"/>
    <mergeCell ref="J599:J606"/>
    <mergeCell ref="G599:H606"/>
    <mergeCell ref="I599:I606"/>
    <mergeCell ref="F599:F606"/>
    <mergeCell ref="L599:L606"/>
    <mergeCell ref="A618:C618"/>
    <mergeCell ref="C610:C614"/>
    <mergeCell ref="D610:D614"/>
    <mergeCell ref="E610:E614"/>
    <mergeCell ref="F610:F614"/>
    <mergeCell ref="G610:H614"/>
    <mergeCell ref="I610:I614"/>
    <mergeCell ref="A610:A614"/>
    <mergeCell ref="B610:B614"/>
    <mergeCell ref="M599:M606"/>
    <mergeCell ref="C607:C609"/>
    <mergeCell ref="D607:D609"/>
    <mergeCell ref="E607:E609"/>
    <mergeCell ref="F607:F609"/>
    <mergeCell ref="L610:L614"/>
    <mergeCell ref="M610:M614"/>
    <mergeCell ref="L607:L609"/>
    <mergeCell ref="M607:M609"/>
    <mergeCell ref="K610:K614"/>
    <mergeCell ref="A607:A609"/>
    <mergeCell ref="B607:B609"/>
    <mergeCell ref="J607:J609"/>
    <mergeCell ref="K607:K609"/>
    <mergeCell ref="K599:K606"/>
    <mergeCell ref="A599:A606"/>
    <mergeCell ref="B599:B606"/>
    <mergeCell ref="C599:C606"/>
    <mergeCell ref="D599:D606"/>
    <mergeCell ref="E599:E606"/>
    <mergeCell ref="L597:L598"/>
    <mergeCell ref="A595:C595"/>
    <mergeCell ref="M597:M598"/>
    <mergeCell ref="C596:G596"/>
    <mergeCell ref="A597:A598"/>
    <mergeCell ref="B597:B598"/>
    <mergeCell ref="C597:C598"/>
    <mergeCell ref="D597:D598"/>
    <mergeCell ref="I597:I598"/>
    <mergeCell ref="J597:J598"/>
    <mergeCell ref="I588:I589"/>
    <mergeCell ref="A591:C591"/>
    <mergeCell ref="A588:A589"/>
    <mergeCell ref="B588:B589"/>
    <mergeCell ref="C588:C589"/>
    <mergeCell ref="J588:J589"/>
    <mergeCell ref="K588:K589"/>
    <mergeCell ref="M586:M587"/>
    <mergeCell ref="A590:C590"/>
    <mergeCell ref="G590:H590"/>
    <mergeCell ref="D588:D589"/>
    <mergeCell ref="E588:E589"/>
    <mergeCell ref="F588:F589"/>
    <mergeCell ref="L588:L589"/>
    <mergeCell ref="A586:A587"/>
    <mergeCell ref="B586:B587"/>
    <mergeCell ref="C586:C587"/>
    <mergeCell ref="D586:D587"/>
    <mergeCell ref="E586:E587"/>
    <mergeCell ref="F586:F587"/>
    <mergeCell ref="D580:D585"/>
    <mergeCell ref="E580:E585"/>
    <mergeCell ref="F580:F585"/>
    <mergeCell ref="I580:I585"/>
    <mergeCell ref="M580:M585"/>
    <mergeCell ref="A568:C568"/>
    <mergeCell ref="A563:A566"/>
    <mergeCell ref="B563:B566"/>
    <mergeCell ref="C563:C566"/>
    <mergeCell ref="A580:A585"/>
    <mergeCell ref="B580:B585"/>
    <mergeCell ref="C580:C585"/>
    <mergeCell ref="A567:C567"/>
    <mergeCell ref="B571:B573"/>
    <mergeCell ref="C571:C573"/>
    <mergeCell ref="M563:M566"/>
    <mergeCell ref="I555:I562"/>
    <mergeCell ref="J555:J562"/>
    <mergeCell ref="D563:D566"/>
    <mergeCell ref="E563:E566"/>
    <mergeCell ref="F563:F566"/>
    <mergeCell ref="G563:H566"/>
    <mergeCell ref="F555:F562"/>
    <mergeCell ref="G567:H567"/>
    <mergeCell ref="I563:I566"/>
    <mergeCell ref="J563:J566"/>
    <mergeCell ref="K563:K566"/>
    <mergeCell ref="L563:L566"/>
    <mergeCell ref="K439:K441"/>
    <mergeCell ref="G537:H544"/>
    <mergeCell ref="G445:H445"/>
    <mergeCell ref="I504:I507"/>
    <mergeCell ref="G518:H518"/>
    <mergeCell ref="A555:A562"/>
    <mergeCell ref="B555:B562"/>
    <mergeCell ref="C555:C562"/>
    <mergeCell ref="D555:D562"/>
    <mergeCell ref="M555:M562"/>
    <mergeCell ref="F495:F498"/>
    <mergeCell ref="G550:H550"/>
    <mergeCell ref="E537:E544"/>
    <mergeCell ref="F537:F544"/>
    <mergeCell ref="B518:B519"/>
    <mergeCell ref="M430:M434"/>
    <mergeCell ref="M435:M438"/>
    <mergeCell ref="M451:M457"/>
    <mergeCell ref="L430:L434"/>
    <mergeCell ref="L439:L441"/>
    <mergeCell ref="M403:M407"/>
    <mergeCell ref="L435:L438"/>
    <mergeCell ref="L403:L407"/>
    <mergeCell ref="M411:M418"/>
    <mergeCell ref="M394:M402"/>
    <mergeCell ref="K487:K494"/>
    <mergeCell ref="L487:L494"/>
    <mergeCell ref="M487:M494"/>
    <mergeCell ref="K451:K457"/>
    <mergeCell ref="K394:K402"/>
    <mergeCell ref="L394:L402"/>
    <mergeCell ref="L451:L457"/>
    <mergeCell ref="L411:L418"/>
    <mergeCell ref="M474:M482"/>
    <mergeCell ref="C317:C321"/>
    <mergeCell ref="K332:K340"/>
    <mergeCell ref="L305:L308"/>
    <mergeCell ref="K322:K325"/>
    <mergeCell ref="L365:L366"/>
    <mergeCell ref="M365:M366"/>
    <mergeCell ref="I305:I308"/>
    <mergeCell ref="J305:J308"/>
    <mergeCell ref="K305:K308"/>
    <mergeCell ref="D317:D321"/>
    <mergeCell ref="I322:I325"/>
    <mergeCell ref="G322:H325"/>
    <mergeCell ref="D322:D325"/>
    <mergeCell ref="E322:E325"/>
    <mergeCell ref="F317:F321"/>
    <mergeCell ref="I317:I321"/>
    <mergeCell ref="J317:J321"/>
    <mergeCell ref="A286:A290"/>
    <mergeCell ref="C322:C325"/>
    <mergeCell ref="A355:C355"/>
    <mergeCell ref="A356:C356"/>
    <mergeCell ref="A342:C342"/>
    <mergeCell ref="A332:A340"/>
    <mergeCell ref="B332:B340"/>
    <mergeCell ref="A317:A321"/>
    <mergeCell ref="B317:B321"/>
    <mergeCell ref="B302:C302"/>
    <mergeCell ref="D305:D308"/>
    <mergeCell ref="A234:C234"/>
    <mergeCell ref="C236:C238"/>
    <mergeCell ref="B305:B308"/>
    <mergeCell ref="C305:C308"/>
    <mergeCell ref="A295:A297"/>
    <mergeCell ref="B254:B255"/>
    <mergeCell ref="C254:C255"/>
    <mergeCell ref="B295:B297"/>
    <mergeCell ref="C295:C297"/>
    <mergeCell ref="D252:D253"/>
    <mergeCell ref="D248:D251"/>
    <mergeCell ref="C252:C253"/>
    <mergeCell ref="A252:A253"/>
    <mergeCell ref="B252:B253"/>
    <mergeCell ref="C248:C251"/>
    <mergeCell ref="B239:B247"/>
    <mergeCell ref="C227:C228"/>
    <mergeCell ref="D239:D247"/>
    <mergeCell ref="B233:C233"/>
    <mergeCell ref="B236:B238"/>
    <mergeCell ref="A230:C230"/>
    <mergeCell ref="D236:D238"/>
    <mergeCell ref="B265:B267"/>
    <mergeCell ref="C265:C267"/>
    <mergeCell ref="D265:D267"/>
    <mergeCell ref="G265:H267"/>
    <mergeCell ref="A227:A228"/>
    <mergeCell ref="B227:B228"/>
    <mergeCell ref="D227:D228"/>
    <mergeCell ref="A248:A251"/>
    <mergeCell ref="A229:C229"/>
    <mergeCell ref="A239:A247"/>
    <mergeCell ref="J265:J267"/>
    <mergeCell ref="I265:I267"/>
    <mergeCell ref="A259:C259"/>
    <mergeCell ref="A261:A264"/>
    <mergeCell ref="B261:B264"/>
    <mergeCell ref="C261:C264"/>
    <mergeCell ref="D261:D264"/>
    <mergeCell ref="I261:I264"/>
    <mergeCell ref="E265:E267"/>
    <mergeCell ref="F265:F267"/>
    <mergeCell ref="I252:I253"/>
    <mergeCell ref="F252:F253"/>
    <mergeCell ref="E252:E253"/>
    <mergeCell ref="E248:E251"/>
    <mergeCell ref="E239:E247"/>
    <mergeCell ref="I248:I251"/>
    <mergeCell ref="G248:H251"/>
    <mergeCell ref="G252:H253"/>
    <mergeCell ref="G239:H247"/>
    <mergeCell ref="K261:K264"/>
    <mergeCell ref="G261:H264"/>
    <mergeCell ref="G254:H255"/>
    <mergeCell ref="C260:G260"/>
    <mergeCell ref="G258:H258"/>
    <mergeCell ref="E254:E255"/>
    <mergeCell ref="E261:E264"/>
    <mergeCell ref="A258:C258"/>
    <mergeCell ref="J254:J255"/>
    <mergeCell ref="E193:E201"/>
    <mergeCell ref="F193:F201"/>
    <mergeCell ref="A193:A201"/>
    <mergeCell ref="B193:B201"/>
    <mergeCell ref="D193:D201"/>
    <mergeCell ref="K129:K133"/>
    <mergeCell ref="C193:C201"/>
    <mergeCell ref="C192:G192"/>
    <mergeCell ref="B179:B183"/>
    <mergeCell ref="I150:I153"/>
    <mergeCell ref="A220:A222"/>
    <mergeCell ref="C220:C222"/>
    <mergeCell ref="A204:C204"/>
    <mergeCell ref="B220:B222"/>
    <mergeCell ref="A218:C218"/>
    <mergeCell ref="A216:C216"/>
    <mergeCell ref="A217:C217"/>
    <mergeCell ref="A206:A212"/>
    <mergeCell ref="B376:C376"/>
    <mergeCell ref="A203:C203"/>
    <mergeCell ref="K121:K122"/>
    <mergeCell ref="C184:C186"/>
    <mergeCell ref="A158:A160"/>
    <mergeCell ref="A184:A186"/>
    <mergeCell ref="A156:C156"/>
    <mergeCell ref="I129:I133"/>
    <mergeCell ref="G134:H134"/>
    <mergeCell ref="J129:J133"/>
    <mergeCell ref="F373:F375"/>
    <mergeCell ref="E373:E375"/>
    <mergeCell ref="C360:C364"/>
    <mergeCell ref="A330:C330"/>
    <mergeCell ref="A322:A325"/>
    <mergeCell ref="D373:D375"/>
    <mergeCell ref="A357:C357"/>
    <mergeCell ref="A365:A366"/>
    <mergeCell ref="C365:C366"/>
    <mergeCell ref="F367:F369"/>
    <mergeCell ref="E403:E407"/>
    <mergeCell ref="C410:G410"/>
    <mergeCell ref="D403:D407"/>
    <mergeCell ref="C403:C407"/>
    <mergeCell ref="B403:B407"/>
    <mergeCell ref="A408:C408"/>
    <mergeCell ref="A403:A407"/>
    <mergeCell ref="G341:H341"/>
    <mergeCell ref="G526:H532"/>
    <mergeCell ref="C332:C340"/>
    <mergeCell ref="A343:C343"/>
    <mergeCell ref="B381:B383"/>
    <mergeCell ref="A370:C370"/>
    <mergeCell ref="A371:C371"/>
    <mergeCell ref="A377:C377"/>
    <mergeCell ref="C381:C383"/>
    <mergeCell ref="C286:C290"/>
    <mergeCell ref="C331:G331"/>
    <mergeCell ref="C309:C316"/>
    <mergeCell ref="B248:B251"/>
    <mergeCell ref="A329:C329"/>
    <mergeCell ref="B286:B290"/>
    <mergeCell ref="G329:H329"/>
    <mergeCell ref="G256:H256"/>
    <mergeCell ref="G268:H268"/>
    <mergeCell ref="A265:A267"/>
    <mergeCell ref="C384:C387"/>
    <mergeCell ref="C378:G378"/>
    <mergeCell ref="G389:H389"/>
    <mergeCell ref="D384:D387"/>
    <mergeCell ref="D381:D383"/>
    <mergeCell ref="G384:H387"/>
    <mergeCell ref="F384:F387"/>
    <mergeCell ref="E384:E387"/>
    <mergeCell ref="F381:F383"/>
    <mergeCell ref="F394:F402"/>
    <mergeCell ref="G391:H391"/>
    <mergeCell ref="C393:G393"/>
    <mergeCell ref="J394:J402"/>
    <mergeCell ref="A512:A514"/>
    <mergeCell ref="B512:B514"/>
    <mergeCell ref="C512:C514"/>
    <mergeCell ref="D512:D514"/>
    <mergeCell ref="L508:L511"/>
    <mergeCell ref="J487:J494"/>
    <mergeCell ref="J495:J498"/>
    <mergeCell ref="K504:K507"/>
    <mergeCell ref="L504:L507"/>
    <mergeCell ref="K495:K498"/>
    <mergeCell ref="G450:H450"/>
    <mergeCell ref="E451:E457"/>
    <mergeCell ref="F430:F434"/>
    <mergeCell ref="G430:H434"/>
    <mergeCell ref="F451:F457"/>
    <mergeCell ref="G451:H457"/>
    <mergeCell ref="G447:H447"/>
    <mergeCell ref="G408:H408"/>
    <mergeCell ref="I403:I407"/>
    <mergeCell ref="G435:H438"/>
    <mergeCell ref="I394:I402"/>
    <mergeCell ref="G394:H402"/>
    <mergeCell ref="G403:H407"/>
    <mergeCell ref="G424:H424"/>
    <mergeCell ref="I411:I418"/>
    <mergeCell ref="G423:H423"/>
    <mergeCell ref="B394:B402"/>
    <mergeCell ref="C394:C402"/>
    <mergeCell ref="D394:D402"/>
    <mergeCell ref="G390:H390"/>
    <mergeCell ref="E394:E402"/>
    <mergeCell ref="G388:H388"/>
    <mergeCell ref="A391:C391"/>
    <mergeCell ref="L373:L375"/>
    <mergeCell ref="G380:H380"/>
    <mergeCell ref="K365:K366"/>
    <mergeCell ref="K373:K375"/>
    <mergeCell ref="J367:J369"/>
    <mergeCell ref="K367:K369"/>
    <mergeCell ref="I373:I375"/>
    <mergeCell ref="J373:J375"/>
    <mergeCell ref="I367:I369"/>
    <mergeCell ref="L367:L369"/>
    <mergeCell ref="K360:K364"/>
    <mergeCell ref="J360:J364"/>
    <mergeCell ref="L360:L364"/>
    <mergeCell ref="I345:I351"/>
    <mergeCell ref="J345:J351"/>
    <mergeCell ref="K345:K351"/>
    <mergeCell ref="I365:I366"/>
    <mergeCell ref="J365:J366"/>
    <mergeCell ref="I360:I364"/>
    <mergeCell ref="G64:H64"/>
    <mergeCell ref="G19:H19"/>
    <mergeCell ref="M17:M18"/>
    <mergeCell ref="K317:K321"/>
    <mergeCell ref="A223:A226"/>
    <mergeCell ref="B223:B226"/>
    <mergeCell ref="C223:C226"/>
    <mergeCell ref="D223:D226"/>
    <mergeCell ref="K236:K238"/>
    <mergeCell ref="G236:H238"/>
    <mergeCell ref="L30:L38"/>
    <mergeCell ref="L39:L42"/>
    <mergeCell ref="M39:M42"/>
    <mergeCell ref="E39:E42"/>
    <mergeCell ref="F39:F42"/>
    <mergeCell ref="G69:H69"/>
    <mergeCell ref="I65:I67"/>
    <mergeCell ref="L65:L67"/>
    <mergeCell ref="M65:M67"/>
    <mergeCell ref="G68:H68"/>
    <mergeCell ref="G97:H97"/>
    <mergeCell ref="E27:E29"/>
    <mergeCell ref="M30:M38"/>
    <mergeCell ref="J30:J38"/>
    <mergeCell ref="A17:A18"/>
    <mergeCell ref="B17:B18"/>
    <mergeCell ref="E17:E18"/>
    <mergeCell ref="C17:C18"/>
    <mergeCell ref="J17:J18"/>
    <mergeCell ref="K30:K38"/>
    <mergeCell ref="L206:L212"/>
    <mergeCell ref="M206:M212"/>
    <mergeCell ref="F17:F18"/>
    <mergeCell ref="L17:L18"/>
    <mergeCell ref="K17:K18"/>
    <mergeCell ref="G17:H18"/>
    <mergeCell ref="I17:I18"/>
    <mergeCell ref="K206:K212"/>
    <mergeCell ref="G108:H108"/>
    <mergeCell ref="G109:H109"/>
    <mergeCell ref="A92:C92"/>
    <mergeCell ref="K223:K226"/>
    <mergeCell ref="L252:L253"/>
    <mergeCell ref="M239:M247"/>
    <mergeCell ref="M227:M228"/>
    <mergeCell ref="L227:L228"/>
    <mergeCell ref="M223:M226"/>
    <mergeCell ref="L236:L238"/>
    <mergeCell ref="L239:L247"/>
    <mergeCell ref="L220:L222"/>
    <mergeCell ref="M271:M276"/>
    <mergeCell ref="C145:C149"/>
    <mergeCell ref="E145:E149"/>
    <mergeCell ref="M184:M186"/>
    <mergeCell ref="G154:H154"/>
    <mergeCell ref="A93:C93"/>
    <mergeCell ref="L248:L251"/>
    <mergeCell ref="M265:M267"/>
    <mergeCell ref="M254:M255"/>
    <mergeCell ref="L193:L201"/>
    <mergeCell ref="K248:K251"/>
    <mergeCell ref="K239:K247"/>
    <mergeCell ref="M193:M201"/>
    <mergeCell ref="L223:L226"/>
    <mergeCell ref="M150:M153"/>
    <mergeCell ref="E15:E16"/>
    <mergeCell ref="M236:M238"/>
    <mergeCell ref="M220:M222"/>
    <mergeCell ref="L213:L214"/>
    <mergeCell ref="M213:M214"/>
    <mergeCell ref="A30:A38"/>
    <mergeCell ref="B15:B16"/>
    <mergeCell ref="C46:C48"/>
    <mergeCell ref="A69:C69"/>
    <mergeCell ref="A61:C61"/>
    <mergeCell ref="B65:B67"/>
    <mergeCell ref="C27:C29"/>
    <mergeCell ref="B24:C24"/>
    <mergeCell ref="D46:D48"/>
    <mergeCell ref="D15:D16"/>
    <mergeCell ref="A15:A16"/>
    <mergeCell ref="A10:A14"/>
    <mergeCell ref="B10:B14"/>
    <mergeCell ref="C10:C14"/>
    <mergeCell ref="A43:A45"/>
    <mergeCell ref="B43:B45"/>
    <mergeCell ref="B30:B38"/>
    <mergeCell ref="A39:A42"/>
    <mergeCell ref="F54:F58"/>
    <mergeCell ref="F65:F67"/>
    <mergeCell ref="F121:F122"/>
    <mergeCell ref="G76:H76"/>
    <mergeCell ref="C15:C16"/>
    <mergeCell ref="G59:H59"/>
    <mergeCell ref="E46:E48"/>
    <mergeCell ref="F46:F48"/>
    <mergeCell ref="G15:H16"/>
    <mergeCell ref="G46:H48"/>
    <mergeCell ref="I10:I14"/>
    <mergeCell ref="I15:I16"/>
    <mergeCell ref="M10:M14"/>
    <mergeCell ref="J15:J16"/>
    <mergeCell ref="K15:K16"/>
    <mergeCell ref="L15:L16"/>
    <mergeCell ref="M15:M16"/>
    <mergeCell ref="J10:J14"/>
    <mergeCell ref="K10:K14"/>
    <mergeCell ref="L10:L14"/>
    <mergeCell ref="D17:D18"/>
    <mergeCell ref="G24:H24"/>
    <mergeCell ref="F10:F14"/>
    <mergeCell ref="F15:F16"/>
    <mergeCell ref="D10:D14"/>
    <mergeCell ref="G10:H14"/>
    <mergeCell ref="E10:E14"/>
    <mergeCell ref="D39:D42"/>
    <mergeCell ref="F30:F38"/>
    <mergeCell ref="F27:F29"/>
    <mergeCell ref="F43:F45"/>
    <mergeCell ref="D43:D45"/>
    <mergeCell ref="E30:E38"/>
    <mergeCell ref="D30:D38"/>
    <mergeCell ref="D27:D29"/>
    <mergeCell ref="A121:A122"/>
    <mergeCell ref="D121:D122"/>
    <mergeCell ref="D54:D58"/>
    <mergeCell ref="E54:E58"/>
    <mergeCell ref="A60:C60"/>
    <mergeCell ref="A150:A153"/>
    <mergeCell ref="A145:A149"/>
    <mergeCell ref="B150:B153"/>
    <mergeCell ref="A116:C116"/>
    <mergeCell ref="A111:C111"/>
    <mergeCell ref="G96:H96"/>
    <mergeCell ref="G126:H126"/>
    <mergeCell ref="G124:H124"/>
    <mergeCell ref="G125:H125"/>
    <mergeCell ref="G119:H119"/>
    <mergeCell ref="G120:H120"/>
    <mergeCell ref="G114:H114"/>
    <mergeCell ref="G115:H115"/>
    <mergeCell ref="G111:H111"/>
    <mergeCell ref="G121:H122"/>
    <mergeCell ref="G50:H50"/>
    <mergeCell ref="G51:H51"/>
    <mergeCell ref="G54:H58"/>
    <mergeCell ref="I54:I58"/>
    <mergeCell ref="K184:K186"/>
    <mergeCell ref="G135:H135"/>
    <mergeCell ref="G129:H133"/>
    <mergeCell ref="G65:H67"/>
    <mergeCell ref="K80:K81"/>
    <mergeCell ref="K65:K67"/>
    <mergeCell ref="E129:E133"/>
    <mergeCell ref="B115:C115"/>
    <mergeCell ref="A141:C141"/>
    <mergeCell ref="C150:C153"/>
    <mergeCell ref="L184:L186"/>
    <mergeCell ref="F129:F133"/>
    <mergeCell ref="B161:C161"/>
    <mergeCell ref="D150:D153"/>
    <mergeCell ref="A155:C155"/>
    <mergeCell ref="G155:H155"/>
    <mergeCell ref="M121:M122"/>
    <mergeCell ref="L121:L122"/>
    <mergeCell ref="L129:L133"/>
    <mergeCell ref="M46:M48"/>
    <mergeCell ref="K46:K48"/>
    <mergeCell ref="J54:J58"/>
    <mergeCell ref="J46:J48"/>
    <mergeCell ref="M54:M58"/>
    <mergeCell ref="L80:L81"/>
    <mergeCell ref="M80:M81"/>
    <mergeCell ref="M129:M133"/>
    <mergeCell ref="G82:H82"/>
    <mergeCell ref="M43:M45"/>
    <mergeCell ref="J43:J45"/>
    <mergeCell ref="K43:K45"/>
    <mergeCell ref="L54:L58"/>
    <mergeCell ref="L43:L45"/>
    <mergeCell ref="G43:H45"/>
    <mergeCell ref="G75:H75"/>
    <mergeCell ref="J65:J67"/>
    <mergeCell ref="M171:M178"/>
    <mergeCell ref="E171:E178"/>
    <mergeCell ref="L179:L183"/>
    <mergeCell ref="G179:H183"/>
    <mergeCell ref="L171:L178"/>
    <mergeCell ref="J171:J178"/>
    <mergeCell ref="F171:F178"/>
    <mergeCell ref="G171:H178"/>
    <mergeCell ref="K179:K183"/>
    <mergeCell ref="M179:M183"/>
    <mergeCell ref="I286:I290"/>
    <mergeCell ref="I254:I255"/>
    <mergeCell ref="E220:E222"/>
    <mergeCell ref="G220:H222"/>
    <mergeCell ref="G229:H229"/>
    <mergeCell ref="G232:H232"/>
    <mergeCell ref="G233:H233"/>
    <mergeCell ref="I223:I226"/>
    <mergeCell ref="G223:H226"/>
    <mergeCell ref="G257:H257"/>
    <mergeCell ref="D220:D222"/>
    <mergeCell ref="A162:C162"/>
    <mergeCell ref="I184:I186"/>
    <mergeCell ref="F179:F183"/>
    <mergeCell ref="K165:K170"/>
    <mergeCell ref="J179:J183"/>
    <mergeCell ref="I179:I183"/>
    <mergeCell ref="K193:K201"/>
    <mergeCell ref="E184:E186"/>
    <mergeCell ref="E165:E170"/>
    <mergeCell ref="K252:K253"/>
    <mergeCell ref="J261:J264"/>
    <mergeCell ref="M248:M251"/>
    <mergeCell ref="M252:M253"/>
    <mergeCell ref="K254:K255"/>
    <mergeCell ref="L254:L255"/>
    <mergeCell ref="J248:J251"/>
    <mergeCell ref="J252:J253"/>
    <mergeCell ref="L261:L264"/>
    <mergeCell ref="M261:M264"/>
    <mergeCell ref="B365:B366"/>
    <mergeCell ref="A309:A316"/>
    <mergeCell ref="C291:C294"/>
    <mergeCell ref="A298:C298"/>
    <mergeCell ref="A299:C299"/>
    <mergeCell ref="A291:A294"/>
    <mergeCell ref="B291:B294"/>
    <mergeCell ref="B309:B316"/>
    <mergeCell ref="A305:A308"/>
    <mergeCell ref="C344:G344"/>
    <mergeCell ref="B360:B364"/>
    <mergeCell ref="G286:H290"/>
    <mergeCell ref="D286:D290"/>
    <mergeCell ref="E309:E316"/>
    <mergeCell ref="D291:D294"/>
    <mergeCell ref="E291:E294"/>
    <mergeCell ref="D309:D316"/>
    <mergeCell ref="E305:E308"/>
    <mergeCell ref="A303:C303"/>
    <mergeCell ref="A360:A364"/>
    <mergeCell ref="G367:H369"/>
    <mergeCell ref="E345:E351"/>
    <mergeCell ref="G332:H340"/>
    <mergeCell ref="E367:E369"/>
    <mergeCell ref="G328:H328"/>
    <mergeCell ref="G298:H298"/>
    <mergeCell ref="F345:F351"/>
    <mergeCell ref="G345:H351"/>
    <mergeCell ref="G360:H364"/>
    <mergeCell ref="G317:H321"/>
    <mergeCell ref="J239:J247"/>
    <mergeCell ref="J227:J228"/>
    <mergeCell ref="G227:H228"/>
    <mergeCell ref="I227:I228"/>
    <mergeCell ref="G379:H379"/>
    <mergeCell ref="E332:E340"/>
    <mergeCell ref="G370:H370"/>
    <mergeCell ref="E360:E364"/>
    <mergeCell ref="G342:H342"/>
    <mergeCell ref="M165:M170"/>
    <mergeCell ref="A165:A170"/>
    <mergeCell ref="B165:B170"/>
    <mergeCell ref="C165:C170"/>
    <mergeCell ref="D145:D149"/>
    <mergeCell ref="D165:D170"/>
    <mergeCell ref="F165:F170"/>
    <mergeCell ref="K145:K149"/>
    <mergeCell ref="L145:L149"/>
    <mergeCell ref="B145:B149"/>
    <mergeCell ref="E179:E183"/>
    <mergeCell ref="D184:D186"/>
    <mergeCell ref="D179:D183"/>
    <mergeCell ref="D171:D178"/>
    <mergeCell ref="I332:I340"/>
    <mergeCell ref="I239:I247"/>
    <mergeCell ref="I236:I238"/>
    <mergeCell ref="F322:F325"/>
    <mergeCell ref="G305:H308"/>
    <mergeCell ref="F223:F226"/>
    <mergeCell ref="J332:J340"/>
    <mergeCell ref="K171:K178"/>
    <mergeCell ref="J220:J222"/>
    <mergeCell ref="F220:F222"/>
    <mergeCell ref="G184:H186"/>
    <mergeCell ref="G202:H202"/>
    <mergeCell ref="G203:H203"/>
    <mergeCell ref="G188:H188"/>
    <mergeCell ref="F184:F186"/>
    <mergeCell ref="I291:I294"/>
    <mergeCell ref="M291:M294"/>
    <mergeCell ref="D332:D340"/>
    <mergeCell ref="L332:L340"/>
    <mergeCell ref="E286:E290"/>
    <mergeCell ref="F286:F290"/>
    <mergeCell ref="F291:F294"/>
    <mergeCell ref="J286:J290"/>
    <mergeCell ref="K286:K290"/>
    <mergeCell ref="J291:J294"/>
    <mergeCell ref="M332:M340"/>
    <mergeCell ref="L27:L29"/>
    <mergeCell ref="K27:K29"/>
    <mergeCell ref="J39:J42"/>
    <mergeCell ref="J184:J186"/>
    <mergeCell ref="G291:H294"/>
    <mergeCell ref="E223:E226"/>
    <mergeCell ref="G165:H170"/>
    <mergeCell ref="L165:L170"/>
    <mergeCell ref="J165:J170"/>
    <mergeCell ref="E121:E122"/>
    <mergeCell ref="K39:K42"/>
    <mergeCell ref="E271:E276"/>
    <mergeCell ref="G85:H85"/>
    <mergeCell ref="G88:H88"/>
    <mergeCell ref="G193:H201"/>
    <mergeCell ref="G189:H189"/>
    <mergeCell ref="G187:H187"/>
    <mergeCell ref="G190:H190"/>
    <mergeCell ref="F145:F149"/>
    <mergeCell ref="G49:H49"/>
    <mergeCell ref="G27:H29"/>
    <mergeCell ref="I46:I48"/>
    <mergeCell ref="I30:I38"/>
    <mergeCell ref="I43:I45"/>
    <mergeCell ref="I39:I42"/>
    <mergeCell ref="C30:C38"/>
    <mergeCell ref="G39:H42"/>
    <mergeCell ref="G30:H38"/>
    <mergeCell ref="I27:I29"/>
    <mergeCell ref="E43:E45"/>
    <mergeCell ref="J27:J29"/>
    <mergeCell ref="A126:C126"/>
    <mergeCell ref="A98:C98"/>
    <mergeCell ref="A97:C97"/>
    <mergeCell ref="A70:C70"/>
    <mergeCell ref="A71:C71"/>
    <mergeCell ref="A65:A67"/>
    <mergeCell ref="A112:C112"/>
    <mergeCell ref="G123:H123"/>
    <mergeCell ref="A27:A29"/>
    <mergeCell ref="D439:D441"/>
    <mergeCell ref="B447:C447"/>
    <mergeCell ref="M27:M29"/>
    <mergeCell ref="G77:H77"/>
    <mergeCell ref="L46:L48"/>
    <mergeCell ref="K54:K58"/>
    <mergeCell ref="G74:H74"/>
    <mergeCell ref="B54:B58"/>
    <mergeCell ref="C54:C58"/>
    <mergeCell ref="G60:H60"/>
    <mergeCell ref="A448:C448"/>
    <mergeCell ref="A451:A457"/>
    <mergeCell ref="A439:A441"/>
    <mergeCell ref="C439:C441"/>
    <mergeCell ref="G446:H446"/>
    <mergeCell ref="A443:C443"/>
    <mergeCell ref="A442:C442"/>
    <mergeCell ref="G442:H442"/>
    <mergeCell ref="E439:E441"/>
    <mergeCell ref="B439:B441"/>
    <mergeCell ref="A458:A461"/>
    <mergeCell ref="B458:B461"/>
    <mergeCell ref="C458:C461"/>
    <mergeCell ref="D458:D461"/>
    <mergeCell ref="B451:B457"/>
    <mergeCell ref="C451:C457"/>
    <mergeCell ref="D451:D457"/>
    <mergeCell ref="D462:D467"/>
    <mergeCell ref="E462:E467"/>
    <mergeCell ref="F462:F467"/>
    <mergeCell ref="J458:J461"/>
    <mergeCell ref="K458:K461"/>
    <mergeCell ref="I451:I457"/>
    <mergeCell ref="J451:J457"/>
    <mergeCell ref="M458:M461"/>
    <mergeCell ref="G469:H469"/>
    <mergeCell ref="G470:H470"/>
    <mergeCell ref="G471:H471"/>
    <mergeCell ref="E458:E461"/>
    <mergeCell ref="F458:F461"/>
    <mergeCell ref="L462:L467"/>
    <mergeCell ref="G458:H461"/>
    <mergeCell ref="I458:I461"/>
    <mergeCell ref="G468:H468"/>
    <mergeCell ref="M462:M467"/>
    <mergeCell ref="G462:H467"/>
    <mergeCell ref="I462:I467"/>
    <mergeCell ref="J462:J467"/>
    <mergeCell ref="K462:K467"/>
    <mergeCell ref="M495:M498"/>
    <mergeCell ref="G495:H498"/>
    <mergeCell ref="G484:H484"/>
    <mergeCell ref="C473:G473"/>
    <mergeCell ref="C462:C467"/>
    <mergeCell ref="A504:A507"/>
    <mergeCell ref="M504:M507"/>
    <mergeCell ref="F474:F482"/>
    <mergeCell ref="D474:D482"/>
    <mergeCell ref="E474:E482"/>
    <mergeCell ref="C487:C494"/>
    <mergeCell ref="D487:D494"/>
    <mergeCell ref="B495:B498"/>
    <mergeCell ref="G483:H483"/>
    <mergeCell ref="G474:H482"/>
    <mergeCell ref="A487:A494"/>
    <mergeCell ref="B487:B494"/>
    <mergeCell ref="G487:H494"/>
    <mergeCell ref="K474:K482"/>
    <mergeCell ref="L474:L482"/>
    <mergeCell ref="A472:C472"/>
    <mergeCell ref="C486:G486"/>
    <mergeCell ref="I512:I514"/>
    <mergeCell ref="I508:I511"/>
    <mergeCell ref="I487:I494"/>
    <mergeCell ref="G499:H499"/>
    <mergeCell ref="I495:I498"/>
    <mergeCell ref="D508:D511"/>
    <mergeCell ref="D504:D507"/>
    <mergeCell ref="A526:A532"/>
    <mergeCell ref="B526:B532"/>
    <mergeCell ref="C526:C532"/>
    <mergeCell ref="C522:G522"/>
    <mergeCell ref="A523:A525"/>
    <mergeCell ref="I474:I482"/>
    <mergeCell ref="E487:E494"/>
    <mergeCell ref="F487:F494"/>
    <mergeCell ref="E512:E514"/>
    <mergeCell ref="F512:F514"/>
    <mergeCell ref="K533:K536"/>
    <mergeCell ref="L533:L536"/>
    <mergeCell ref="E504:E507"/>
    <mergeCell ref="F504:F507"/>
    <mergeCell ref="G504:H507"/>
    <mergeCell ref="G508:H511"/>
    <mergeCell ref="E508:E511"/>
    <mergeCell ref="G512:H514"/>
    <mergeCell ref="F508:F511"/>
    <mergeCell ref="F526:F532"/>
    <mergeCell ref="G515:H515"/>
    <mergeCell ref="J537:J544"/>
    <mergeCell ref="A545:A549"/>
    <mergeCell ref="C545:C549"/>
    <mergeCell ref="D545:D549"/>
    <mergeCell ref="E545:E549"/>
    <mergeCell ref="D526:D532"/>
    <mergeCell ref="E526:E532"/>
    <mergeCell ref="B523:B525"/>
    <mergeCell ref="J533:J536"/>
    <mergeCell ref="L537:L544"/>
    <mergeCell ref="J523:J525"/>
    <mergeCell ref="L523:L525"/>
    <mergeCell ref="A537:A544"/>
    <mergeCell ref="B537:B544"/>
    <mergeCell ref="B533:B536"/>
    <mergeCell ref="C533:C536"/>
    <mergeCell ref="C537:C544"/>
    <mergeCell ref="A533:A536"/>
    <mergeCell ref="K537:K544"/>
    <mergeCell ref="M537:M544"/>
    <mergeCell ref="D537:D544"/>
    <mergeCell ref="M526:M532"/>
    <mergeCell ref="I526:I532"/>
    <mergeCell ref="J526:J532"/>
    <mergeCell ref="K526:K532"/>
    <mergeCell ref="L526:L532"/>
    <mergeCell ref="I537:I544"/>
    <mergeCell ref="M533:M536"/>
    <mergeCell ref="I533:I536"/>
    <mergeCell ref="M523:M525"/>
    <mergeCell ref="G519:H519"/>
    <mergeCell ref="B520:C520"/>
    <mergeCell ref="G520:H520"/>
    <mergeCell ref="K523:K525"/>
    <mergeCell ref="F523:F525"/>
    <mergeCell ref="G523:H525"/>
    <mergeCell ref="I523:I525"/>
    <mergeCell ref="C523:C525"/>
    <mergeCell ref="D523:D525"/>
    <mergeCell ref="E523:E525"/>
    <mergeCell ref="D533:D536"/>
    <mergeCell ref="G588:H589"/>
    <mergeCell ref="F533:F536"/>
    <mergeCell ref="G533:H536"/>
    <mergeCell ref="E533:E536"/>
    <mergeCell ref="C554:G554"/>
    <mergeCell ref="E555:E562"/>
    <mergeCell ref="F545:F549"/>
    <mergeCell ref="G570:H570"/>
    <mergeCell ref="K586:K587"/>
    <mergeCell ref="L586:L587"/>
    <mergeCell ref="M545:M549"/>
    <mergeCell ref="G545:H549"/>
    <mergeCell ref="I545:I549"/>
    <mergeCell ref="J545:J549"/>
    <mergeCell ref="K545:K549"/>
    <mergeCell ref="G552:H552"/>
    <mergeCell ref="G551:H551"/>
    <mergeCell ref="G555:H562"/>
    <mergeCell ref="L545:L549"/>
    <mergeCell ref="K555:K562"/>
    <mergeCell ref="L555:L562"/>
    <mergeCell ref="J580:J585"/>
    <mergeCell ref="K580:K585"/>
    <mergeCell ref="L580:L585"/>
    <mergeCell ref="B504:B507"/>
    <mergeCell ref="A392:C392"/>
    <mergeCell ref="A521:C521"/>
    <mergeCell ref="A515:C515"/>
    <mergeCell ref="A484:C484"/>
    <mergeCell ref="A516:C516"/>
    <mergeCell ref="A471:C471"/>
    <mergeCell ref="B462:B467"/>
    <mergeCell ref="C508:C511"/>
    <mergeCell ref="B474:B482"/>
    <mergeCell ref="I621:I623"/>
    <mergeCell ref="G616:H616"/>
    <mergeCell ref="G615:H615"/>
    <mergeCell ref="B594:C594"/>
    <mergeCell ref="K597:K598"/>
    <mergeCell ref="G617:H617"/>
    <mergeCell ref="J621:J623"/>
    <mergeCell ref="K621:K623"/>
    <mergeCell ref="J610:J614"/>
    <mergeCell ref="E597:E598"/>
    <mergeCell ref="C504:C507"/>
    <mergeCell ref="C474:C482"/>
    <mergeCell ref="M621:M623"/>
    <mergeCell ref="L621:L623"/>
    <mergeCell ref="A552:C552"/>
    <mergeCell ref="A553:C553"/>
    <mergeCell ref="C620:G620"/>
    <mergeCell ref="B508:B511"/>
    <mergeCell ref="A621:A623"/>
    <mergeCell ref="K512:K514"/>
    <mergeCell ref="A381:A383"/>
    <mergeCell ref="A485:C485"/>
    <mergeCell ref="A508:A511"/>
    <mergeCell ref="A367:A369"/>
    <mergeCell ref="B367:B369"/>
    <mergeCell ref="A425:C425"/>
    <mergeCell ref="B430:B434"/>
    <mergeCell ref="C367:C369"/>
    <mergeCell ref="C430:C434"/>
    <mergeCell ref="A462:A467"/>
    <mergeCell ref="B39:B42"/>
    <mergeCell ref="C39:C42"/>
    <mergeCell ref="A22:A23"/>
    <mergeCell ref="A127:C127"/>
    <mergeCell ref="A46:A48"/>
    <mergeCell ref="B46:B48"/>
    <mergeCell ref="A54:A58"/>
    <mergeCell ref="A51:C51"/>
    <mergeCell ref="A104:C104"/>
    <mergeCell ref="A105:C105"/>
    <mergeCell ref="G659:H659"/>
    <mergeCell ref="A657:C657"/>
    <mergeCell ref="G657:H657"/>
    <mergeCell ref="A658:C658"/>
    <mergeCell ref="G658:H658"/>
    <mergeCell ref="A19:C19"/>
    <mergeCell ref="A25:C25"/>
    <mergeCell ref="A52:C52"/>
    <mergeCell ref="C43:C45"/>
    <mergeCell ref="A20:C20"/>
    <mergeCell ref="E227:E228"/>
    <mergeCell ref="E236:E238"/>
    <mergeCell ref="F236:F238"/>
    <mergeCell ref="F227:F228"/>
    <mergeCell ref="E365:E366"/>
    <mergeCell ref="E317:E321"/>
    <mergeCell ref="F261:F264"/>
    <mergeCell ref="F360:F364"/>
    <mergeCell ref="F248:F251"/>
    <mergeCell ref="F239:F247"/>
    <mergeCell ref="J236:J238"/>
    <mergeCell ref="K227:K228"/>
    <mergeCell ref="I193:I201"/>
    <mergeCell ref="J193:J201"/>
    <mergeCell ref="I220:I222"/>
    <mergeCell ref="K220:K222"/>
    <mergeCell ref="K213:K214"/>
    <mergeCell ref="J223:J226"/>
    <mergeCell ref="J145:J149"/>
    <mergeCell ref="F403:F407"/>
    <mergeCell ref="D367:D369"/>
    <mergeCell ref="E435:E438"/>
    <mergeCell ref="D435:D438"/>
    <mergeCell ref="A409:C409"/>
    <mergeCell ref="A435:A438"/>
    <mergeCell ref="B435:B438"/>
    <mergeCell ref="C435:C438"/>
    <mergeCell ref="A426:C426"/>
    <mergeCell ref="A411:A418"/>
    <mergeCell ref="A430:A434"/>
    <mergeCell ref="K435:K438"/>
    <mergeCell ref="J403:J407"/>
    <mergeCell ref="K403:K407"/>
    <mergeCell ref="D430:D434"/>
    <mergeCell ref="E430:E434"/>
    <mergeCell ref="K430:K434"/>
    <mergeCell ref="J411:J418"/>
    <mergeCell ref="I435:I438"/>
    <mergeCell ref="K411:K418"/>
    <mergeCell ref="F419:F422"/>
    <mergeCell ref="G439:H441"/>
    <mergeCell ref="I439:I441"/>
    <mergeCell ref="J430:J434"/>
    <mergeCell ref="F435:F438"/>
    <mergeCell ref="F439:F441"/>
    <mergeCell ref="J439:J441"/>
    <mergeCell ref="J435:J438"/>
    <mergeCell ref="I430:I434"/>
    <mergeCell ref="J508:J511"/>
    <mergeCell ref="J504:J507"/>
    <mergeCell ref="M439:M441"/>
    <mergeCell ref="M512:M514"/>
    <mergeCell ref="J512:J514"/>
    <mergeCell ref="L512:L514"/>
    <mergeCell ref="L458:L461"/>
    <mergeCell ref="K508:K511"/>
    <mergeCell ref="M508:M511"/>
    <mergeCell ref="J474:J482"/>
    <mergeCell ref="C411:C418"/>
    <mergeCell ref="D411:D418"/>
    <mergeCell ref="G427:H427"/>
    <mergeCell ref="G425:H425"/>
    <mergeCell ref="E411:E418"/>
    <mergeCell ref="F411:F418"/>
    <mergeCell ref="G411:H418"/>
    <mergeCell ref="E419:E422"/>
    <mergeCell ref="C419:C422"/>
    <mergeCell ref="A427:C427"/>
    <mergeCell ref="C569:G569"/>
    <mergeCell ref="B411:B418"/>
    <mergeCell ref="J571:J573"/>
    <mergeCell ref="K571:K573"/>
    <mergeCell ref="M571:M573"/>
    <mergeCell ref="E571:E573"/>
    <mergeCell ref="F571:F573"/>
    <mergeCell ref="G571:H573"/>
    <mergeCell ref="I571:I573"/>
    <mergeCell ref="L571:L573"/>
    <mergeCell ref="A578:C578"/>
    <mergeCell ref="G578:H578"/>
    <mergeCell ref="E621:E623"/>
    <mergeCell ref="G618:H618"/>
    <mergeCell ref="G594:H594"/>
    <mergeCell ref="A571:A573"/>
    <mergeCell ref="B621:B623"/>
    <mergeCell ref="G574:H574"/>
    <mergeCell ref="D621:D623"/>
    <mergeCell ref="G575:H575"/>
    <mergeCell ref="L628:L636"/>
    <mergeCell ref="C627:G627"/>
    <mergeCell ref="A628:A636"/>
    <mergeCell ref="B628:B636"/>
    <mergeCell ref="C628:C636"/>
    <mergeCell ref="D628:D636"/>
    <mergeCell ref="E628:E636"/>
    <mergeCell ref="F628:F636"/>
    <mergeCell ref="G628:H636"/>
    <mergeCell ref="M628:M636"/>
    <mergeCell ref="A637:A639"/>
    <mergeCell ref="B637:B639"/>
    <mergeCell ref="C637:C639"/>
    <mergeCell ref="D637:D639"/>
    <mergeCell ref="E637:E639"/>
    <mergeCell ref="F637:F639"/>
    <mergeCell ref="I628:I636"/>
    <mergeCell ref="J628:J636"/>
    <mergeCell ref="K628:K636"/>
    <mergeCell ref="K637:K639"/>
    <mergeCell ref="G637:H639"/>
    <mergeCell ref="I637:I639"/>
    <mergeCell ref="J637:J639"/>
    <mergeCell ref="L637:L639"/>
    <mergeCell ref="M637:M639"/>
    <mergeCell ref="A662:C662"/>
    <mergeCell ref="G662:H662"/>
    <mergeCell ref="A661:C661"/>
    <mergeCell ref="G661:H661"/>
    <mergeCell ref="A641:C641"/>
    <mergeCell ref="G641:H641"/>
    <mergeCell ref="A642:C642"/>
    <mergeCell ref="A643:C643"/>
    <mergeCell ref="G643:H643"/>
    <mergeCell ref="A659:C659"/>
    <mergeCell ref="A373:A375"/>
    <mergeCell ref="B373:B375"/>
    <mergeCell ref="B545:B549"/>
    <mergeCell ref="A660:C660"/>
    <mergeCell ref="G660:H660"/>
    <mergeCell ref="G640:H640"/>
    <mergeCell ref="A576:C576"/>
    <mergeCell ref="G576:H576"/>
    <mergeCell ref="A577:C577"/>
    <mergeCell ref="D571:D573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6"/>
  <sheetViews>
    <sheetView tabSelected="1" zoomScalePageLayoutView="0" workbookViewId="0" topLeftCell="A566">
      <selection activeCell="B582" sqref="B582:B587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6.625" style="0" customWidth="1"/>
    <col min="4" max="4" width="7.75390625" style="0" customWidth="1"/>
    <col min="5" max="5" width="7.125" style="0" customWidth="1"/>
    <col min="6" max="6" width="7.625" style="0" customWidth="1"/>
    <col min="8" max="8" width="4.875" style="0" customWidth="1"/>
    <col min="9" max="9" width="6.75390625" style="0" customWidth="1"/>
    <col min="10" max="10" width="6.875" style="0" customWidth="1"/>
    <col min="11" max="11" width="4.75390625" style="0" customWidth="1"/>
    <col min="12" max="12" width="8.375" style="0" customWidth="1"/>
    <col min="13" max="13" width="6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"/>
      <c r="B2" s="4"/>
      <c r="C2" s="2"/>
      <c r="D2" s="2"/>
      <c r="E2" s="2"/>
      <c r="F2" s="2"/>
      <c r="G2" s="2"/>
      <c r="H2" s="2"/>
      <c r="I2" s="2"/>
      <c r="J2" s="4"/>
      <c r="K2" s="4"/>
      <c r="L2" s="4"/>
      <c r="M2" s="2"/>
    </row>
    <row r="3" spans="1:13" ht="19.5" customHeight="1">
      <c r="A3" s="2"/>
      <c r="B3" s="2"/>
      <c r="C3" s="2"/>
      <c r="D3" s="2"/>
      <c r="E3" s="2"/>
      <c r="F3" s="135"/>
      <c r="G3" s="135"/>
      <c r="H3" s="2"/>
      <c r="J3" s="135"/>
      <c r="K3" s="135"/>
      <c r="L3" s="135"/>
      <c r="M3" s="135"/>
    </row>
    <row r="4" spans="1:17" ht="18.75">
      <c r="A4" s="33" t="s">
        <v>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3"/>
      <c r="O4" s="3"/>
      <c r="P4" s="3"/>
      <c r="Q4" s="3"/>
    </row>
    <row r="5" spans="1:17" ht="20.25" customHeight="1" thickBot="1">
      <c r="A5" s="2"/>
      <c r="B5" s="2"/>
      <c r="C5" s="2"/>
      <c r="D5" s="2"/>
      <c r="E5" s="421" t="s">
        <v>148</v>
      </c>
      <c r="F5" s="421"/>
      <c r="G5" s="2"/>
      <c r="H5" s="2"/>
      <c r="I5" s="2"/>
      <c r="J5" s="2"/>
      <c r="K5" s="2"/>
      <c r="L5" s="2"/>
      <c r="M5" s="2"/>
      <c r="N5" s="3"/>
      <c r="O5" s="3"/>
      <c r="P5" s="3"/>
      <c r="Q5" s="3"/>
    </row>
    <row r="6" spans="1:14" ht="16.5" customHeight="1" thickBot="1">
      <c r="A6" s="34" t="s">
        <v>7</v>
      </c>
      <c r="B6" s="5" t="s">
        <v>0</v>
      </c>
      <c r="C6" s="31" t="s">
        <v>16</v>
      </c>
      <c r="D6" s="44" t="s">
        <v>4</v>
      </c>
      <c r="E6" s="112"/>
      <c r="F6" s="113"/>
      <c r="G6" s="5" t="s">
        <v>5</v>
      </c>
      <c r="H6" s="6"/>
      <c r="I6" s="5" t="s">
        <v>9</v>
      </c>
      <c r="J6" s="7"/>
      <c r="K6" s="7"/>
      <c r="L6" s="57" t="s">
        <v>31</v>
      </c>
      <c r="M6" s="58"/>
      <c r="N6" s="1"/>
    </row>
    <row r="7" spans="1:13" ht="19.5" customHeight="1" thickBot="1">
      <c r="A7" s="35" t="s">
        <v>8</v>
      </c>
      <c r="B7" s="14"/>
      <c r="C7" s="32" t="s">
        <v>17</v>
      </c>
      <c r="D7" s="114" t="s">
        <v>1</v>
      </c>
      <c r="E7" s="114" t="s">
        <v>2</v>
      </c>
      <c r="F7" s="114" t="s">
        <v>3</v>
      </c>
      <c r="G7" s="16" t="s">
        <v>6</v>
      </c>
      <c r="H7" s="15"/>
      <c r="I7" s="111" t="s">
        <v>10</v>
      </c>
      <c r="J7" s="111" t="s">
        <v>11</v>
      </c>
      <c r="K7" s="111" t="s">
        <v>30</v>
      </c>
      <c r="L7" s="111" t="s">
        <v>12</v>
      </c>
      <c r="M7" s="111" t="s">
        <v>13</v>
      </c>
    </row>
    <row r="8" spans="1:13" ht="29.25" customHeight="1">
      <c r="A8" s="8"/>
      <c r="B8" s="17"/>
      <c r="C8" s="73" t="s">
        <v>37</v>
      </c>
      <c r="D8" s="74"/>
      <c r="E8" s="17"/>
      <c r="F8" s="17"/>
      <c r="G8" s="8"/>
      <c r="H8" s="8"/>
      <c r="I8" s="17"/>
      <c r="J8" s="17"/>
      <c r="K8" s="17"/>
      <c r="L8" s="17"/>
      <c r="M8" s="9"/>
    </row>
    <row r="9" spans="1:13" ht="12.75" customHeight="1">
      <c r="A9" s="184">
        <v>167</v>
      </c>
      <c r="B9" s="349" t="s">
        <v>93</v>
      </c>
      <c r="C9" s="349" t="s">
        <v>149</v>
      </c>
      <c r="D9" s="225">
        <v>5.12</v>
      </c>
      <c r="E9" s="225">
        <v>4.48</v>
      </c>
      <c r="F9" s="225">
        <v>29.01</v>
      </c>
      <c r="G9" s="212">
        <v>176.86</v>
      </c>
      <c r="H9" s="337"/>
      <c r="I9" s="205">
        <v>0.1</v>
      </c>
      <c r="J9" s="205">
        <v>1.2</v>
      </c>
      <c r="K9" s="205">
        <v>0.13</v>
      </c>
      <c r="L9" s="205">
        <v>31.84</v>
      </c>
      <c r="M9" s="205">
        <v>0.64</v>
      </c>
    </row>
    <row r="10" spans="1:13" ht="7.5" customHeight="1">
      <c r="A10" s="185"/>
      <c r="B10" s="259"/>
      <c r="C10" s="259"/>
      <c r="D10" s="259"/>
      <c r="E10" s="259"/>
      <c r="F10" s="259"/>
      <c r="G10" s="338"/>
      <c r="H10" s="339"/>
      <c r="I10" s="206"/>
      <c r="J10" s="206"/>
      <c r="K10" s="206"/>
      <c r="L10" s="206"/>
      <c r="M10" s="206"/>
    </row>
    <row r="11" spans="1:13" ht="5.25" customHeight="1" hidden="1">
      <c r="A11" s="185"/>
      <c r="B11" s="221"/>
      <c r="C11" s="221"/>
      <c r="D11" s="259"/>
      <c r="E11" s="259"/>
      <c r="F11" s="259"/>
      <c r="G11" s="338"/>
      <c r="H11" s="339"/>
      <c r="I11" s="206"/>
      <c r="J11" s="206"/>
      <c r="K11" s="206"/>
      <c r="L11" s="206"/>
      <c r="M11" s="206"/>
    </row>
    <row r="12" spans="1:13" ht="12" customHeight="1" hidden="1">
      <c r="A12" s="185"/>
      <c r="B12" s="141" t="s">
        <v>93</v>
      </c>
      <c r="C12" s="142" t="s">
        <v>149</v>
      </c>
      <c r="D12" s="259"/>
      <c r="E12" s="259"/>
      <c r="F12" s="259"/>
      <c r="G12" s="338"/>
      <c r="H12" s="339"/>
      <c r="I12" s="206"/>
      <c r="J12" s="206"/>
      <c r="K12" s="206"/>
      <c r="L12" s="206"/>
      <c r="M12" s="206"/>
    </row>
    <row r="13" spans="1:13" ht="12" customHeight="1" hidden="1">
      <c r="A13" s="186"/>
      <c r="B13" s="141" t="s">
        <v>93</v>
      </c>
      <c r="C13" s="142" t="s">
        <v>149</v>
      </c>
      <c r="D13" s="221"/>
      <c r="E13" s="221"/>
      <c r="F13" s="221"/>
      <c r="G13" s="340"/>
      <c r="H13" s="341"/>
      <c r="I13" s="211"/>
      <c r="J13" s="211"/>
      <c r="K13" s="211"/>
      <c r="L13" s="211"/>
      <c r="M13" s="211"/>
    </row>
    <row r="14" spans="1:13" ht="12.75" customHeight="1">
      <c r="A14" s="184">
        <v>381</v>
      </c>
      <c r="B14" s="271" t="s">
        <v>95</v>
      </c>
      <c r="C14" s="271">
        <v>200</v>
      </c>
      <c r="D14" s="225">
        <v>0.12</v>
      </c>
      <c r="E14" s="225">
        <v>0</v>
      </c>
      <c r="F14" s="225">
        <v>15.44</v>
      </c>
      <c r="G14" s="212">
        <v>62.24</v>
      </c>
      <c r="H14" s="213"/>
      <c r="I14" s="205">
        <v>0</v>
      </c>
      <c r="J14" s="205">
        <v>0.02</v>
      </c>
      <c r="K14" s="205">
        <v>0</v>
      </c>
      <c r="L14" s="205">
        <v>1.89</v>
      </c>
      <c r="M14" s="205">
        <v>0.72</v>
      </c>
    </row>
    <row r="15" spans="1:13" ht="1.5" customHeight="1">
      <c r="A15" s="218"/>
      <c r="B15" s="273"/>
      <c r="C15" s="273"/>
      <c r="D15" s="227"/>
      <c r="E15" s="227"/>
      <c r="F15" s="227"/>
      <c r="G15" s="216"/>
      <c r="H15" s="217"/>
      <c r="I15" s="211"/>
      <c r="J15" s="211"/>
      <c r="K15" s="211"/>
      <c r="L15" s="211"/>
      <c r="M15" s="211"/>
    </row>
    <row r="16" spans="1:13" ht="12.75" customHeight="1">
      <c r="A16" s="356">
        <v>496</v>
      </c>
      <c r="B16" s="269" t="s">
        <v>96</v>
      </c>
      <c r="C16" s="358" t="s">
        <v>150</v>
      </c>
      <c r="D16" s="205">
        <v>1.21</v>
      </c>
      <c r="E16" s="205">
        <v>11.3</v>
      </c>
      <c r="F16" s="205">
        <v>7.24</v>
      </c>
      <c r="G16" s="242">
        <v>135.46</v>
      </c>
      <c r="H16" s="254"/>
      <c r="I16" s="205">
        <v>0.02</v>
      </c>
      <c r="J16" s="205">
        <v>0</v>
      </c>
      <c r="K16" s="205">
        <v>0.02</v>
      </c>
      <c r="L16" s="205">
        <v>4.8</v>
      </c>
      <c r="M16" s="205">
        <v>0.19</v>
      </c>
    </row>
    <row r="17" spans="1:13" ht="2.25" customHeight="1">
      <c r="A17" s="357"/>
      <c r="B17" s="250"/>
      <c r="C17" s="359"/>
      <c r="D17" s="206"/>
      <c r="E17" s="206"/>
      <c r="F17" s="206"/>
      <c r="G17" s="244"/>
      <c r="H17" s="307"/>
      <c r="I17" s="206"/>
      <c r="J17" s="206"/>
      <c r="K17" s="206"/>
      <c r="L17" s="206"/>
      <c r="M17" s="206"/>
    </row>
    <row r="18" spans="1:13" ht="13.5" customHeight="1">
      <c r="A18" s="262" t="s">
        <v>20</v>
      </c>
      <c r="B18" s="263"/>
      <c r="C18" s="235"/>
      <c r="D18" s="40">
        <f>D9+D14+D16</f>
        <v>6.45</v>
      </c>
      <c r="E18" s="40">
        <f>E9+E14+E16</f>
        <v>15.780000000000001</v>
      </c>
      <c r="F18" s="41">
        <f>F9+F14+F16</f>
        <v>51.690000000000005</v>
      </c>
      <c r="G18" s="234">
        <f>G9+G14+G16</f>
        <v>374.56000000000006</v>
      </c>
      <c r="H18" s="297"/>
      <c r="I18" s="53">
        <f>I9+I14+I16</f>
        <v>0.12000000000000001</v>
      </c>
      <c r="J18" s="54">
        <f>J9+J14+J16</f>
        <v>1.22</v>
      </c>
      <c r="K18" s="54">
        <f>K9+K14+K16</f>
        <v>0.15</v>
      </c>
      <c r="L18" s="54">
        <f>L9+L14+L16</f>
        <v>38.529999999999994</v>
      </c>
      <c r="M18" s="104">
        <f>M9+M14+M16</f>
        <v>1.5499999999999998</v>
      </c>
    </row>
    <row r="19" spans="1:13" ht="15" customHeight="1">
      <c r="A19" s="262" t="s">
        <v>24</v>
      </c>
      <c r="B19" s="265"/>
      <c r="C19" s="235"/>
      <c r="D19" s="52"/>
      <c r="E19" s="52"/>
      <c r="F19" s="52"/>
      <c r="G19" s="81">
        <v>0.195</v>
      </c>
      <c r="H19" s="82"/>
      <c r="I19" s="79"/>
      <c r="J19" s="79"/>
      <c r="K19" s="79"/>
      <c r="L19" s="79"/>
      <c r="M19" s="79"/>
    </row>
    <row r="20" spans="1:13" ht="24.75" customHeight="1">
      <c r="A20" s="45"/>
      <c r="B20" s="45"/>
      <c r="C20" s="23" t="s">
        <v>29</v>
      </c>
      <c r="D20" s="8"/>
      <c r="E20" s="8"/>
      <c r="F20" s="8"/>
      <c r="G20" s="8"/>
      <c r="H20" s="37"/>
      <c r="I20" s="36"/>
      <c r="J20" s="36"/>
      <c r="K20" s="36"/>
      <c r="L20" s="36"/>
      <c r="M20" s="36"/>
    </row>
    <row r="21" spans="1:13" ht="13.5" customHeight="1">
      <c r="A21" s="184">
        <v>90</v>
      </c>
      <c r="B21" s="271" t="s">
        <v>97</v>
      </c>
      <c r="C21" s="361">
        <v>100</v>
      </c>
      <c r="D21" s="184">
        <v>101</v>
      </c>
      <c r="E21" s="184">
        <v>102</v>
      </c>
      <c r="F21" s="184">
        <v>103</v>
      </c>
      <c r="G21" s="242">
        <v>70</v>
      </c>
      <c r="H21" s="254"/>
      <c r="I21" s="205">
        <v>0.03</v>
      </c>
      <c r="J21" s="205">
        <v>1.03</v>
      </c>
      <c r="K21" s="205">
        <v>2.03</v>
      </c>
      <c r="L21" s="205">
        <v>3.03</v>
      </c>
      <c r="M21" s="205">
        <v>4.03</v>
      </c>
    </row>
    <row r="22" spans="1:13" ht="3" customHeight="1">
      <c r="A22" s="186"/>
      <c r="B22" s="273"/>
      <c r="C22" s="363"/>
      <c r="D22" s="186"/>
      <c r="E22" s="186"/>
      <c r="F22" s="186"/>
      <c r="G22" s="308"/>
      <c r="H22" s="309"/>
      <c r="I22" s="211"/>
      <c r="J22" s="211"/>
      <c r="K22" s="211"/>
      <c r="L22" s="211"/>
      <c r="M22" s="211"/>
    </row>
    <row r="23" spans="1:13" ht="14.25" customHeight="1">
      <c r="A23" s="77"/>
      <c r="B23" s="263" t="s">
        <v>32</v>
      </c>
      <c r="C23" s="264"/>
      <c r="D23" s="40">
        <f>D21+D22</f>
        <v>101</v>
      </c>
      <c r="E23" s="40">
        <f>E21+E22</f>
        <v>102</v>
      </c>
      <c r="F23" s="40">
        <f>F21+F22</f>
        <v>103</v>
      </c>
      <c r="G23" s="234">
        <v>70</v>
      </c>
      <c r="H23" s="311"/>
      <c r="I23" s="41">
        <f>I21</f>
        <v>0.03</v>
      </c>
      <c r="J23" s="41">
        <f>J21+J22</f>
        <v>1.03</v>
      </c>
      <c r="K23" s="41">
        <f>K21+K22</f>
        <v>2.03</v>
      </c>
      <c r="L23" s="41">
        <f>L21+L22</f>
        <v>3.03</v>
      </c>
      <c r="M23" s="40">
        <f>M21+M22</f>
        <v>4.03</v>
      </c>
    </row>
    <row r="24" spans="1:13" ht="13.5" customHeight="1">
      <c r="A24" s="262" t="s">
        <v>39</v>
      </c>
      <c r="B24" s="263"/>
      <c r="C24" s="264"/>
      <c r="D24" s="52"/>
      <c r="E24" s="52"/>
      <c r="F24" s="52"/>
      <c r="G24" s="84">
        <v>0.037</v>
      </c>
      <c r="H24" s="76"/>
      <c r="I24" s="76"/>
      <c r="J24" s="76"/>
      <c r="K24" s="76"/>
      <c r="L24" s="76"/>
      <c r="M24" s="76"/>
    </row>
    <row r="25" spans="1:13" ht="20.25" customHeight="1">
      <c r="A25" s="25"/>
      <c r="B25" s="8"/>
      <c r="C25" s="23"/>
      <c r="D25" s="23" t="s">
        <v>26</v>
      </c>
      <c r="E25" s="8"/>
      <c r="F25" s="23" t="s">
        <v>14</v>
      </c>
      <c r="G25" s="8"/>
      <c r="H25" s="8"/>
      <c r="I25" s="8"/>
      <c r="J25" s="8"/>
      <c r="K25" s="8"/>
      <c r="L25" s="8"/>
      <c r="M25" s="8"/>
    </row>
    <row r="26" spans="1:13" ht="14.25" customHeight="1">
      <c r="A26" s="230">
        <v>13</v>
      </c>
      <c r="B26" s="269" t="s">
        <v>98</v>
      </c>
      <c r="C26" s="269">
        <v>15</v>
      </c>
      <c r="D26" s="324">
        <v>0.48</v>
      </c>
      <c r="E26" s="324">
        <v>5.4</v>
      </c>
      <c r="F26" s="324">
        <v>1.4</v>
      </c>
      <c r="G26" s="328">
        <v>56.7</v>
      </c>
      <c r="H26" s="329"/>
      <c r="I26" s="324">
        <v>0.01</v>
      </c>
      <c r="J26" s="324">
        <v>0.7</v>
      </c>
      <c r="K26" s="324">
        <v>0.024</v>
      </c>
      <c r="L26" s="324">
        <v>15.07</v>
      </c>
      <c r="M26" s="324">
        <v>0.33</v>
      </c>
    </row>
    <row r="27" spans="1:13" ht="1.5" customHeight="1">
      <c r="A27" s="325"/>
      <c r="B27" s="249"/>
      <c r="C27" s="250"/>
      <c r="D27" s="325"/>
      <c r="E27" s="325"/>
      <c r="F27" s="325"/>
      <c r="G27" s="330"/>
      <c r="H27" s="331"/>
      <c r="I27" s="325"/>
      <c r="J27" s="325"/>
      <c r="K27" s="325"/>
      <c r="L27" s="325"/>
      <c r="M27" s="325"/>
    </row>
    <row r="28" spans="1:13" ht="12.75" customHeight="1" hidden="1">
      <c r="A28" s="326"/>
      <c r="B28" s="250"/>
      <c r="C28" s="108">
        <v>20</v>
      </c>
      <c r="D28" s="326"/>
      <c r="E28" s="326"/>
      <c r="F28" s="326"/>
      <c r="G28" s="332"/>
      <c r="H28" s="333"/>
      <c r="I28" s="326"/>
      <c r="J28" s="326"/>
      <c r="K28" s="326"/>
      <c r="L28" s="326"/>
      <c r="M28" s="326"/>
    </row>
    <row r="29" spans="1:13" ht="12.75" customHeight="1">
      <c r="A29" s="184">
        <v>56</v>
      </c>
      <c r="B29" s="219" t="s">
        <v>99</v>
      </c>
      <c r="C29" s="327">
        <v>200</v>
      </c>
      <c r="D29" s="225">
        <v>2.08</v>
      </c>
      <c r="E29" s="225">
        <v>5.69</v>
      </c>
      <c r="F29" s="225">
        <v>7.17</v>
      </c>
      <c r="G29" s="212">
        <v>88.28</v>
      </c>
      <c r="H29" s="213"/>
      <c r="I29" s="205">
        <v>0.02</v>
      </c>
      <c r="J29" s="205">
        <v>8.33</v>
      </c>
      <c r="K29" s="205">
        <v>0.04</v>
      </c>
      <c r="L29" s="205">
        <v>30.25</v>
      </c>
      <c r="M29" s="205">
        <v>0.73</v>
      </c>
    </row>
    <row r="30" spans="1:13" ht="6" customHeight="1">
      <c r="A30" s="185"/>
      <c r="B30" s="220"/>
      <c r="C30" s="270"/>
      <c r="D30" s="226"/>
      <c r="E30" s="226"/>
      <c r="F30" s="226"/>
      <c r="G30" s="214"/>
      <c r="H30" s="215"/>
      <c r="I30" s="206"/>
      <c r="J30" s="206"/>
      <c r="K30" s="206"/>
      <c r="L30" s="206"/>
      <c r="M30" s="206"/>
    </row>
    <row r="31" spans="1:13" ht="4.5" customHeight="1" hidden="1">
      <c r="A31" s="185"/>
      <c r="B31" s="220"/>
      <c r="C31" s="270"/>
      <c r="D31" s="226"/>
      <c r="E31" s="226"/>
      <c r="F31" s="226"/>
      <c r="G31" s="214"/>
      <c r="H31" s="215"/>
      <c r="I31" s="206"/>
      <c r="J31" s="206"/>
      <c r="K31" s="206"/>
      <c r="L31" s="206"/>
      <c r="M31" s="206"/>
    </row>
    <row r="32" spans="1:13" ht="13.5" customHeight="1" hidden="1">
      <c r="A32" s="185"/>
      <c r="B32" s="220"/>
      <c r="C32" s="270"/>
      <c r="D32" s="226"/>
      <c r="E32" s="226"/>
      <c r="F32" s="226"/>
      <c r="G32" s="214"/>
      <c r="H32" s="215"/>
      <c r="I32" s="206"/>
      <c r="J32" s="206"/>
      <c r="K32" s="206"/>
      <c r="L32" s="206"/>
      <c r="M32" s="206"/>
    </row>
    <row r="33" spans="1:13" ht="3.75" customHeight="1" hidden="1">
      <c r="A33" s="185"/>
      <c r="B33" s="220"/>
      <c r="C33" s="248"/>
      <c r="D33" s="226"/>
      <c r="E33" s="226"/>
      <c r="F33" s="226"/>
      <c r="G33" s="214"/>
      <c r="H33" s="215"/>
      <c r="I33" s="206"/>
      <c r="J33" s="206"/>
      <c r="K33" s="206"/>
      <c r="L33" s="206"/>
      <c r="M33" s="206"/>
    </row>
    <row r="34" spans="1:13" ht="12.75" customHeight="1" hidden="1">
      <c r="A34" s="185"/>
      <c r="B34" s="220"/>
      <c r="C34" s="108">
        <v>20</v>
      </c>
      <c r="D34" s="226"/>
      <c r="E34" s="226"/>
      <c r="F34" s="226"/>
      <c r="G34" s="214"/>
      <c r="H34" s="215"/>
      <c r="I34" s="206"/>
      <c r="J34" s="206"/>
      <c r="K34" s="206"/>
      <c r="L34" s="206"/>
      <c r="M34" s="206"/>
    </row>
    <row r="35" spans="1:13" ht="11.25" customHeight="1" hidden="1">
      <c r="A35" s="185"/>
      <c r="B35" s="220"/>
      <c r="C35" s="145">
        <v>200</v>
      </c>
      <c r="D35" s="226"/>
      <c r="E35" s="226"/>
      <c r="F35" s="226"/>
      <c r="G35" s="214"/>
      <c r="H35" s="215"/>
      <c r="I35" s="206"/>
      <c r="J35" s="206"/>
      <c r="K35" s="206"/>
      <c r="L35" s="206"/>
      <c r="M35" s="206"/>
    </row>
    <row r="36" spans="1:13" ht="12.75" customHeight="1" hidden="1">
      <c r="A36" s="185"/>
      <c r="B36" s="220"/>
      <c r="C36" s="108">
        <v>20</v>
      </c>
      <c r="D36" s="226"/>
      <c r="E36" s="226"/>
      <c r="F36" s="226"/>
      <c r="G36" s="214"/>
      <c r="H36" s="215"/>
      <c r="I36" s="206"/>
      <c r="J36" s="206"/>
      <c r="K36" s="206"/>
      <c r="L36" s="206"/>
      <c r="M36" s="206"/>
    </row>
    <row r="37" spans="1:13" ht="12" customHeight="1" hidden="1">
      <c r="A37" s="186"/>
      <c r="B37" s="232"/>
      <c r="C37" s="145">
        <v>200</v>
      </c>
      <c r="D37" s="227"/>
      <c r="E37" s="227"/>
      <c r="F37" s="227"/>
      <c r="G37" s="216"/>
      <c r="H37" s="217"/>
      <c r="I37" s="211"/>
      <c r="J37" s="211"/>
      <c r="K37" s="211"/>
      <c r="L37" s="211"/>
      <c r="M37" s="211"/>
    </row>
    <row r="38" spans="1:13" ht="12.75" customHeight="1">
      <c r="A38" s="184">
        <v>215</v>
      </c>
      <c r="B38" s="269" t="s">
        <v>216</v>
      </c>
      <c r="C38" s="269">
        <v>50</v>
      </c>
      <c r="D38" s="225">
        <v>9.57</v>
      </c>
      <c r="E38" s="225">
        <v>8.3</v>
      </c>
      <c r="F38" s="225">
        <v>0.43</v>
      </c>
      <c r="G38" s="212">
        <v>114.72</v>
      </c>
      <c r="H38" s="213"/>
      <c r="I38" s="205">
        <v>0.05</v>
      </c>
      <c r="J38" s="205">
        <v>0.15</v>
      </c>
      <c r="K38" s="205">
        <v>0.04</v>
      </c>
      <c r="L38" s="205">
        <v>16.52</v>
      </c>
      <c r="M38" s="205">
        <v>0.55</v>
      </c>
    </row>
    <row r="39" spans="1:13" ht="4.5" customHeight="1">
      <c r="A39" s="185"/>
      <c r="B39" s="249"/>
      <c r="C39" s="270"/>
      <c r="D39" s="226"/>
      <c r="E39" s="226"/>
      <c r="F39" s="226"/>
      <c r="G39" s="214"/>
      <c r="H39" s="215"/>
      <c r="I39" s="206"/>
      <c r="J39" s="206"/>
      <c r="K39" s="206"/>
      <c r="L39" s="206"/>
      <c r="M39" s="206"/>
    </row>
    <row r="40" spans="1:13" ht="12.75" customHeight="1" hidden="1">
      <c r="A40" s="185"/>
      <c r="B40" s="249"/>
      <c r="C40" s="270"/>
      <c r="D40" s="226"/>
      <c r="E40" s="226"/>
      <c r="F40" s="226"/>
      <c r="G40" s="214"/>
      <c r="H40" s="215"/>
      <c r="I40" s="206"/>
      <c r="J40" s="206"/>
      <c r="K40" s="206"/>
      <c r="L40" s="206"/>
      <c r="M40" s="206"/>
    </row>
    <row r="41" spans="1:13" ht="12.75" customHeight="1" hidden="1">
      <c r="A41" s="186"/>
      <c r="B41" s="250"/>
      <c r="C41" s="248"/>
      <c r="D41" s="227"/>
      <c r="E41" s="227"/>
      <c r="F41" s="227"/>
      <c r="G41" s="216"/>
      <c r="H41" s="217"/>
      <c r="I41" s="211"/>
      <c r="J41" s="211"/>
      <c r="K41" s="211"/>
      <c r="L41" s="211"/>
      <c r="M41" s="211"/>
    </row>
    <row r="42" spans="1:13" ht="11.25" customHeight="1">
      <c r="A42" s="184">
        <v>317</v>
      </c>
      <c r="B42" s="350" t="s">
        <v>183</v>
      </c>
      <c r="C42" s="266">
        <v>150</v>
      </c>
      <c r="D42" s="205">
        <v>2.04</v>
      </c>
      <c r="E42" s="205">
        <v>5.01</v>
      </c>
      <c r="F42" s="205">
        <v>20.97</v>
      </c>
      <c r="G42" s="242">
        <v>137.13</v>
      </c>
      <c r="H42" s="254"/>
      <c r="I42" s="187">
        <v>0.09</v>
      </c>
      <c r="J42" s="205">
        <v>3.45</v>
      </c>
      <c r="K42" s="187">
        <v>0.04</v>
      </c>
      <c r="L42" s="187">
        <v>22.86</v>
      </c>
      <c r="M42" s="187">
        <v>0.66</v>
      </c>
    </row>
    <row r="43" spans="1:13" ht="6" customHeight="1">
      <c r="A43" s="185"/>
      <c r="B43" s="351"/>
      <c r="C43" s="267"/>
      <c r="D43" s="206"/>
      <c r="E43" s="206"/>
      <c r="F43" s="206"/>
      <c r="G43" s="244"/>
      <c r="H43" s="307"/>
      <c r="I43" s="240"/>
      <c r="J43" s="206"/>
      <c r="K43" s="240"/>
      <c r="L43" s="240"/>
      <c r="M43" s="240"/>
    </row>
    <row r="44" spans="1:13" ht="11.25" customHeight="1" hidden="1">
      <c r="A44" s="186"/>
      <c r="B44" s="352"/>
      <c r="C44" s="268"/>
      <c r="D44" s="211"/>
      <c r="E44" s="211"/>
      <c r="F44" s="211"/>
      <c r="G44" s="308"/>
      <c r="H44" s="309"/>
      <c r="I44" s="261"/>
      <c r="J44" s="211"/>
      <c r="K44" s="261"/>
      <c r="L44" s="261"/>
      <c r="M44" s="261"/>
    </row>
    <row r="45" spans="1:13" ht="12.75" customHeight="1">
      <c r="A45" s="184">
        <v>410</v>
      </c>
      <c r="B45" s="271" t="s">
        <v>100</v>
      </c>
      <c r="C45" s="353">
        <v>180</v>
      </c>
      <c r="D45" s="225">
        <v>0.11</v>
      </c>
      <c r="E45" s="225">
        <v>0.03</v>
      </c>
      <c r="F45" s="225">
        <v>21.07</v>
      </c>
      <c r="G45" s="212">
        <v>84.99</v>
      </c>
      <c r="H45" s="213"/>
      <c r="I45" s="205">
        <v>0</v>
      </c>
      <c r="J45" s="205">
        <v>0.75</v>
      </c>
      <c r="K45" s="205">
        <v>0</v>
      </c>
      <c r="L45" s="205">
        <v>2.66</v>
      </c>
      <c r="M45" s="205">
        <v>0.15</v>
      </c>
    </row>
    <row r="46" spans="1:13" ht="3" customHeight="1">
      <c r="A46" s="185"/>
      <c r="B46" s="272"/>
      <c r="C46" s="354"/>
      <c r="D46" s="226"/>
      <c r="E46" s="226"/>
      <c r="F46" s="226"/>
      <c r="G46" s="214"/>
      <c r="H46" s="215"/>
      <c r="I46" s="206"/>
      <c r="J46" s="206"/>
      <c r="K46" s="206"/>
      <c r="L46" s="206"/>
      <c r="M46" s="206"/>
    </row>
    <row r="47" spans="1:13" ht="11.25" customHeight="1" hidden="1">
      <c r="A47" s="186"/>
      <c r="B47" s="273"/>
      <c r="C47" s="355"/>
      <c r="D47" s="227"/>
      <c r="E47" s="227"/>
      <c r="F47" s="227"/>
      <c r="G47" s="216"/>
      <c r="H47" s="217"/>
      <c r="I47" s="211"/>
      <c r="J47" s="211"/>
      <c r="K47" s="211"/>
      <c r="L47" s="211"/>
      <c r="M47" s="211"/>
    </row>
    <row r="48" spans="1:13" ht="14.25" customHeight="1">
      <c r="A48" s="22"/>
      <c r="B48" s="108" t="s">
        <v>102</v>
      </c>
      <c r="C48" s="145">
        <v>15</v>
      </c>
      <c r="D48" s="61">
        <v>2.8</v>
      </c>
      <c r="E48" s="61">
        <v>0.55</v>
      </c>
      <c r="F48" s="64">
        <v>21.65</v>
      </c>
      <c r="G48" s="291">
        <v>99.5</v>
      </c>
      <c r="H48" s="199"/>
      <c r="I48" s="62">
        <v>0.11</v>
      </c>
      <c r="J48" s="63"/>
      <c r="K48" s="63"/>
      <c r="L48" s="63">
        <v>34</v>
      </c>
      <c r="M48" s="63">
        <v>2.3</v>
      </c>
    </row>
    <row r="49" spans="1:13" ht="12.75">
      <c r="A49" s="19"/>
      <c r="B49" s="108" t="s">
        <v>101</v>
      </c>
      <c r="C49" s="146">
        <v>15</v>
      </c>
      <c r="D49" s="63">
        <v>4.05</v>
      </c>
      <c r="E49" s="63">
        <v>0.6</v>
      </c>
      <c r="F49" s="63">
        <v>21</v>
      </c>
      <c r="G49" s="198">
        <v>101.5</v>
      </c>
      <c r="H49" s="199"/>
      <c r="I49" s="63">
        <v>0.21</v>
      </c>
      <c r="J49" s="63"/>
      <c r="K49" s="63"/>
      <c r="L49" s="63">
        <v>3.7</v>
      </c>
      <c r="M49" s="63">
        <v>2.8</v>
      </c>
    </row>
    <row r="50" spans="1:13" ht="13.5" customHeight="1">
      <c r="A50" s="200" t="s">
        <v>18</v>
      </c>
      <c r="B50" s="201"/>
      <c r="C50" s="202"/>
      <c r="D50" s="65">
        <f>D26+D29+D38+D42+D45+D48+D49</f>
        <v>21.130000000000003</v>
      </c>
      <c r="E50" s="65">
        <f>E26+E29+E38+E42+E45+E48+E49</f>
        <v>25.580000000000002</v>
      </c>
      <c r="F50" s="65">
        <f>F26+F29+F38+F42+F45+F48+F49</f>
        <v>93.69</v>
      </c>
      <c r="G50" s="203">
        <f>G26+G29+G38+G42+G45+G48+G49</f>
        <v>682.82</v>
      </c>
      <c r="H50" s="204"/>
      <c r="I50" s="67">
        <f>I26+I29+I38+I42+I45+I48+I49</f>
        <v>0.49</v>
      </c>
      <c r="J50" s="67">
        <f>J26+J29+J38+J42+J45+J48+J49</f>
        <v>13.379999999999999</v>
      </c>
      <c r="K50" s="67">
        <f>K26+K29+K38+K42+K45+K48+K49</f>
        <v>0.14400000000000002</v>
      </c>
      <c r="L50" s="67">
        <f>L26+L29+L38+L42+L45+L48+L49</f>
        <v>125.06</v>
      </c>
      <c r="M50" s="67">
        <f>M26+M29+M38+M42+M45+M48+M49</f>
        <v>7.52</v>
      </c>
    </row>
    <row r="51" spans="1:13" ht="13.5" customHeight="1">
      <c r="A51" s="262" t="s">
        <v>25</v>
      </c>
      <c r="B51" s="265"/>
      <c r="C51" s="265"/>
      <c r="D51" s="52"/>
      <c r="E51" s="52"/>
      <c r="F51" s="52"/>
      <c r="G51" s="83">
        <v>0.36</v>
      </c>
      <c r="H51" s="93"/>
      <c r="I51" s="94"/>
      <c r="J51" s="94"/>
      <c r="K51" s="94"/>
      <c r="L51" s="94"/>
      <c r="M51" s="94"/>
    </row>
    <row r="52" spans="1:13" ht="18.75" customHeight="1">
      <c r="A52" s="47"/>
      <c r="B52" s="47"/>
      <c r="C52" s="47"/>
      <c r="D52" s="23" t="s">
        <v>26</v>
      </c>
      <c r="E52" s="8"/>
      <c r="F52" s="23" t="s">
        <v>33</v>
      </c>
      <c r="G52" s="68"/>
      <c r="H52" s="92"/>
      <c r="I52" s="92"/>
      <c r="J52" s="92"/>
      <c r="K52" s="92"/>
      <c r="L52" s="92"/>
      <c r="M52" s="92"/>
    </row>
    <row r="53" spans="1:13" ht="13.5" customHeight="1">
      <c r="A53" s="184">
        <v>214</v>
      </c>
      <c r="B53" s="269" t="s">
        <v>103</v>
      </c>
      <c r="C53" s="327">
        <v>60</v>
      </c>
      <c r="D53" s="225">
        <v>7.82</v>
      </c>
      <c r="E53" s="225">
        <v>1.64</v>
      </c>
      <c r="F53" s="225">
        <v>31.17</v>
      </c>
      <c r="G53" s="212">
        <v>170.78</v>
      </c>
      <c r="H53" s="213"/>
      <c r="I53" s="205">
        <v>0.08</v>
      </c>
      <c r="J53" s="205">
        <v>4.65</v>
      </c>
      <c r="K53" s="205">
        <v>0.12</v>
      </c>
      <c r="L53" s="205">
        <v>50.54</v>
      </c>
      <c r="M53" s="205">
        <v>2.07</v>
      </c>
    </row>
    <row r="54" spans="1:13" ht="3" customHeight="1">
      <c r="A54" s="185"/>
      <c r="B54" s="249"/>
      <c r="C54" s="270"/>
      <c r="D54" s="226"/>
      <c r="E54" s="226"/>
      <c r="F54" s="226"/>
      <c r="G54" s="214"/>
      <c r="H54" s="215"/>
      <c r="I54" s="206"/>
      <c r="J54" s="206"/>
      <c r="K54" s="206"/>
      <c r="L54" s="206"/>
      <c r="M54" s="206"/>
    </row>
    <row r="55" spans="1:13" ht="9" customHeight="1" hidden="1">
      <c r="A55" s="185"/>
      <c r="B55" s="249"/>
      <c r="C55" s="270"/>
      <c r="D55" s="226"/>
      <c r="E55" s="226"/>
      <c r="F55" s="226"/>
      <c r="G55" s="214"/>
      <c r="H55" s="215"/>
      <c r="I55" s="206"/>
      <c r="J55" s="206"/>
      <c r="K55" s="206"/>
      <c r="L55" s="206"/>
      <c r="M55" s="206"/>
    </row>
    <row r="56" spans="1:13" ht="12" customHeight="1" hidden="1">
      <c r="A56" s="185"/>
      <c r="B56" s="249"/>
      <c r="C56" s="270"/>
      <c r="D56" s="226"/>
      <c r="E56" s="226"/>
      <c r="F56" s="226"/>
      <c r="G56" s="214"/>
      <c r="H56" s="215"/>
      <c r="I56" s="206"/>
      <c r="J56" s="206"/>
      <c r="K56" s="206"/>
      <c r="L56" s="206"/>
      <c r="M56" s="206"/>
    </row>
    <row r="57" spans="1:13" ht="12" customHeight="1" hidden="1">
      <c r="A57" s="185"/>
      <c r="B57" s="250"/>
      <c r="C57" s="248"/>
      <c r="D57" s="226"/>
      <c r="E57" s="226"/>
      <c r="F57" s="226"/>
      <c r="G57" s="214"/>
      <c r="H57" s="215"/>
      <c r="I57" s="206"/>
      <c r="J57" s="206"/>
      <c r="K57" s="206"/>
      <c r="L57" s="206"/>
      <c r="M57" s="206"/>
    </row>
    <row r="58" spans="1:13" ht="12" customHeight="1">
      <c r="A58" s="19">
        <v>405</v>
      </c>
      <c r="B58" s="108" t="s">
        <v>104</v>
      </c>
      <c r="C58" s="145">
        <v>190</v>
      </c>
      <c r="D58" s="63">
        <v>5.59</v>
      </c>
      <c r="E58" s="63">
        <v>6.38</v>
      </c>
      <c r="F58" s="63">
        <v>10.08</v>
      </c>
      <c r="G58" s="198">
        <v>120.12</v>
      </c>
      <c r="H58" s="199"/>
      <c r="I58" s="63">
        <v>0.03</v>
      </c>
      <c r="J58" s="63">
        <v>0.5</v>
      </c>
      <c r="K58" s="63">
        <v>0.15</v>
      </c>
      <c r="L58" s="63">
        <v>200.86</v>
      </c>
      <c r="M58" s="63">
        <v>0.17</v>
      </c>
    </row>
    <row r="59" spans="1:13" ht="15" customHeight="1">
      <c r="A59" s="200" t="s">
        <v>34</v>
      </c>
      <c r="B59" s="201"/>
      <c r="C59" s="202"/>
      <c r="D59" s="65">
        <f>D53+D58</f>
        <v>13.41</v>
      </c>
      <c r="E59" s="65">
        <f>E53+E58</f>
        <v>8.02</v>
      </c>
      <c r="F59" s="65">
        <f>F53+F58</f>
        <v>41.25</v>
      </c>
      <c r="G59" s="203">
        <f>G53+G58</f>
        <v>290.9</v>
      </c>
      <c r="H59" s="204"/>
      <c r="I59" s="66">
        <f>I53+I58</f>
        <v>0.11</v>
      </c>
      <c r="J59" s="66">
        <f>J53+J58</f>
        <v>5.15</v>
      </c>
      <c r="K59" s="66">
        <f>K53+K58</f>
        <v>0.27</v>
      </c>
      <c r="L59" s="66">
        <f>L53+L58</f>
        <v>251.4</v>
      </c>
      <c r="M59" s="65">
        <f>M53+M58</f>
        <v>2.2399999999999998</v>
      </c>
    </row>
    <row r="60" spans="1:13" ht="13.5" customHeight="1">
      <c r="A60" s="200" t="s">
        <v>36</v>
      </c>
      <c r="B60" s="201"/>
      <c r="C60" s="201"/>
      <c r="D60" s="26"/>
      <c r="E60" s="26"/>
      <c r="F60" s="26"/>
      <c r="G60" s="116">
        <v>0.153</v>
      </c>
      <c r="H60" s="100"/>
      <c r="I60" s="11"/>
      <c r="J60" s="11"/>
      <c r="K60" s="11"/>
      <c r="L60" s="11"/>
      <c r="M60" s="11"/>
    </row>
    <row r="61" spans="1:13" ht="14.25" customHeight="1">
      <c r="A61" s="71"/>
      <c r="B61" s="71"/>
      <c r="C61" s="71"/>
      <c r="D61" s="72"/>
      <c r="E61" s="72"/>
      <c r="F61" s="72"/>
      <c r="G61" s="72"/>
      <c r="H61" s="118"/>
      <c r="I61" s="72"/>
      <c r="J61" s="72"/>
      <c r="K61" s="72"/>
      <c r="L61" s="72"/>
      <c r="M61" s="72"/>
    </row>
    <row r="62" spans="1:13" ht="19.5" customHeight="1">
      <c r="A62" s="71"/>
      <c r="B62" s="71"/>
      <c r="C62" s="71"/>
      <c r="D62" s="23" t="s">
        <v>26</v>
      </c>
      <c r="E62" s="8"/>
      <c r="F62" s="23" t="s">
        <v>75</v>
      </c>
      <c r="G62" s="72"/>
      <c r="H62" s="118"/>
      <c r="I62" s="72"/>
      <c r="J62" s="72"/>
      <c r="K62" s="72"/>
      <c r="L62" s="72"/>
      <c r="M62" s="72"/>
    </row>
    <row r="63" spans="1:13" ht="14.25" customHeight="1">
      <c r="A63" s="48">
        <v>93</v>
      </c>
      <c r="B63" s="108" t="s">
        <v>105</v>
      </c>
      <c r="C63" s="108" t="s">
        <v>151</v>
      </c>
      <c r="D63" s="129">
        <v>2.67</v>
      </c>
      <c r="E63" s="129">
        <v>9.65</v>
      </c>
      <c r="F63" s="129">
        <v>10.64</v>
      </c>
      <c r="G63" s="212">
        <v>140.11</v>
      </c>
      <c r="H63" s="213"/>
      <c r="I63" s="50">
        <v>0.09</v>
      </c>
      <c r="J63" s="50">
        <v>7.24</v>
      </c>
      <c r="K63" s="50">
        <v>0.06</v>
      </c>
      <c r="L63" s="50">
        <v>63.78</v>
      </c>
      <c r="M63" s="50">
        <v>0.58</v>
      </c>
    </row>
    <row r="64" spans="1:13" ht="12.75" customHeight="1">
      <c r="A64" s="184">
        <v>394</v>
      </c>
      <c r="B64" s="320" t="s">
        <v>107</v>
      </c>
      <c r="C64" s="187">
        <v>190</v>
      </c>
      <c r="D64" s="205">
        <v>1.36</v>
      </c>
      <c r="E64" s="205">
        <v>0</v>
      </c>
      <c r="F64" s="187">
        <v>29.02</v>
      </c>
      <c r="G64" s="242">
        <v>121.52</v>
      </c>
      <c r="H64" s="243"/>
      <c r="I64" s="205">
        <v>0</v>
      </c>
      <c r="J64" s="205">
        <v>0</v>
      </c>
      <c r="K64" s="205">
        <v>0</v>
      </c>
      <c r="L64" s="205">
        <v>0.68</v>
      </c>
      <c r="M64" s="205">
        <v>0.1</v>
      </c>
    </row>
    <row r="65" spans="1:13" ht="2.25" customHeight="1">
      <c r="A65" s="236"/>
      <c r="B65" s="259"/>
      <c r="C65" s="240"/>
      <c r="D65" s="206"/>
      <c r="E65" s="206"/>
      <c r="F65" s="240"/>
      <c r="G65" s="244"/>
      <c r="H65" s="245"/>
      <c r="I65" s="206"/>
      <c r="J65" s="206"/>
      <c r="K65" s="206"/>
      <c r="L65" s="206"/>
      <c r="M65" s="206"/>
    </row>
    <row r="66" spans="1:13" ht="13.5" customHeight="1" hidden="1">
      <c r="A66" s="237"/>
      <c r="B66" s="221"/>
      <c r="C66" s="248"/>
      <c r="D66" s="207"/>
      <c r="E66" s="207"/>
      <c r="F66" s="241"/>
      <c r="G66" s="246"/>
      <c r="H66" s="247"/>
      <c r="I66" s="207"/>
      <c r="J66" s="207"/>
      <c r="K66" s="207"/>
      <c r="L66" s="207"/>
      <c r="M66" s="207"/>
    </row>
    <row r="67" spans="1:13" ht="13.5" customHeight="1">
      <c r="A67" s="19"/>
      <c r="B67" s="108" t="s">
        <v>101</v>
      </c>
      <c r="C67" s="146">
        <v>60</v>
      </c>
      <c r="D67" s="63">
        <v>4.05</v>
      </c>
      <c r="E67" s="63">
        <v>0.6</v>
      </c>
      <c r="F67" s="63">
        <v>21</v>
      </c>
      <c r="G67" s="198">
        <v>101.5</v>
      </c>
      <c r="H67" s="199"/>
      <c r="I67" s="63">
        <v>0.21</v>
      </c>
      <c r="J67" s="63"/>
      <c r="K67" s="63"/>
      <c r="L67" s="63">
        <v>3.7</v>
      </c>
      <c r="M67" s="63">
        <v>2.8</v>
      </c>
    </row>
    <row r="68" spans="1:13" ht="15" customHeight="1">
      <c r="A68" s="200" t="s">
        <v>76</v>
      </c>
      <c r="B68" s="201"/>
      <c r="C68" s="202"/>
      <c r="D68" s="65">
        <f>SUM(D63:D67)</f>
        <v>8.08</v>
      </c>
      <c r="E68" s="65">
        <f>SUM(E63:E67)</f>
        <v>10.25</v>
      </c>
      <c r="F68" s="65">
        <f>SUM(F63:F67)</f>
        <v>60.66</v>
      </c>
      <c r="G68" s="203">
        <f>SUM(G63:H67)</f>
        <v>363.13</v>
      </c>
      <c r="H68" s="204"/>
      <c r="I68" s="66">
        <f>SUM(I63:I67)</f>
        <v>0.3</v>
      </c>
      <c r="J68" s="66">
        <f>SUM(J63:J67)</f>
        <v>7.24</v>
      </c>
      <c r="K68" s="66">
        <f>SUM(K63:K67)</f>
        <v>0.06</v>
      </c>
      <c r="L68" s="66">
        <f>SUM(L63:L67)</f>
        <v>68.16000000000001</v>
      </c>
      <c r="M68" s="65">
        <f>SUM(M63:M67)</f>
        <v>3.4799999999999995</v>
      </c>
    </row>
    <row r="69" spans="1:13" ht="15" customHeight="1">
      <c r="A69" s="200" t="s">
        <v>77</v>
      </c>
      <c r="B69" s="201"/>
      <c r="C69" s="201"/>
      <c r="D69" s="26"/>
      <c r="E69" s="26"/>
      <c r="F69" s="26"/>
      <c r="G69" s="116">
        <v>0.194</v>
      </c>
      <c r="H69" s="38"/>
      <c r="I69" s="78"/>
      <c r="J69" s="78"/>
      <c r="K69" s="78"/>
      <c r="L69" s="78"/>
      <c r="M69" s="78"/>
    </row>
    <row r="70" spans="1:13" ht="15" customHeight="1">
      <c r="A70" s="200" t="s">
        <v>35</v>
      </c>
      <c r="B70" s="201"/>
      <c r="C70" s="202"/>
      <c r="D70" s="69">
        <f>D18+D23+D50+D59+D68</f>
        <v>150.07000000000002</v>
      </c>
      <c r="E70" s="69">
        <f>E18+E23+E50+E59+E68</f>
        <v>161.63000000000002</v>
      </c>
      <c r="F70" s="69">
        <f>F18+F23+F50+F59+F68</f>
        <v>350.28999999999996</v>
      </c>
      <c r="G70" s="210">
        <f>G18+G23+G50+G59+G68</f>
        <v>1781.4100000000003</v>
      </c>
      <c r="H70" s="199"/>
      <c r="I70" s="70">
        <f>I18+I23+I50+I59+I68</f>
        <v>1.05</v>
      </c>
      <c r="J70" s="70">
        <f>J18+J23+J50+J59+J68</f>
        <v>28.020000000000003</v>
      </c>
      <c r="K70" s="70">
        <f>K18+K23+K50+K59+K68</f>
        <v>2.654</v>
      </c>
      <c r="L70" s="70">
        <f>L18+L23+L50+L59+L68</f>
        <v>486.18</v>
      </c>
      <c r="M70" s="69">
        <f>M18+M23+M50+M59+M68</f>
        <v>18.82</v>
      </c>
    </row>
    <row r="71" spans="1:13" ht="15" customHeight="1">
      <c r="A71" s="71"/>
      <c r="B71" s="71"/>
      <c r="C71" s="71"/>
      <c r="D71" s="119"/>
      <c r="E71" s="119"/>
      <c r="F71" s="119"/>
      <c r="G71" s="119"/>
      <c r="H71" s="120"/>
      <c r="I71" s="119"/>
      <c r="J71" s="119"/>
      <c r="K71" s="119"/>
      <c r="L71" s="119"/>
      <c r="M71" s="119"/>
    </row>
    <row r="72" spans="1:13" ht="27.75" customHeight="1">
      <c r="A72" s="71"/>
      <c r="B72" s="71"/>
      <c r="C72" s="75" t="s">
        <v>38</v>
      </c>
      <c r="D72" s="8"/>
      <c r="E72" s="24"/>
      <c r="F72" s="24"/>
      <c r="G72" s="24"/>
      <c r="H72" s="72"/>
      <c r="I72" s="72"/>
      <c r="J72" s="72"/>
      <c r="K72" s="72"/>
      <c r="L72" s="72"/>
      <c r="M72" s="72"/>
    </row>
    <row r="73" spans="1:13" ht="13.5" customHeight="1">
      <c r="A73" s="48">
        <v>162</v>
      </c>
      <c r="B73" s="165" t="s">
        <v>152</v>
      </c>
      <c r="C73" s="165">
        <v>200</v>
      </c>
      <c r="D73" s="129">
        <v>6.33</v>
      </c>
      <c r="E73" s="129">
        <v>6</v>
      </c>
      <c r="F73" s="129">
        <v>28.33</v>
      </c>
      <c r="G73" s="212">
        <v>192.62</v>
      </c>
      <c r="H73" s="213"/>
      <c r="I73" s="50">
        <v>0.12</v>
      </c>
      <c r="J73" s="50">
        <v>0.3</v>
      </c>
      <c r="K73" s="50">
        <v>0.12</v>
      </c>
      <c r="L73" s="50">
        <v>120.4</v>
      </c>
      <c r="M73" s="50">
        <v>0.98</v>
      </c>
    </row>
    <row r="74" spans="1:13" ht="13.5" customHeight="1">
      <c r="A74" s="48">
        <v>261</v>
      </c>
      <c r="B74" s="142" t="s">
        <v>109</v>
      </c>
      <c r="C74" s="148">
        <v>180</v>
      </c>
      <c r="D74" s="129">
        <v>1.32</v>
      </c>
      <c r="E74" s="129">
        <v>0.02</v>
      </c>
      <c r="F74" s="129">
        <v>15.76</v>
      </c>
      <c r="G74" s="212">
        <v>68.5</v>
      </c>
      <c r="H74" s="213"/>
      <c r="I74" s="50">
        <v>0.01</v>
      </c>
      <c r="J74" s="50">
        <v>0.56</v>
      </c>
      <c r="K74" s="50">
        <v>0.03</v>
      </c>
      <c r="L74" s="50">
        <v>53.09</v>
      </c>
      <c r="M74" s="50">
        <v>0.91</v>
      </c>
    </row>
    <row r="75" spans="1:13" ht="14.25" customHeight="1">
      <c r="A75" s="48">
        <v>486</v>
      </c>
      <c r="B75" s="108" t="s">
        <v>110</v>
      </c>
      <c r="C75" s="144" t="s">
        <v>153</v>
      </c>
      <c r="D75" s="56">
        <v>6.38</v>
      </c>
      <c r="E75" s="56">
        <v>5.4</v>
      </c>
      <c r="F75" s="56">
        <v>7.25</v>
      </c>
      <c r="G75" s="242">
        <v>103.1</v>
      </c>
      <c r="H75" s="254"/>
      <c r="I75" s="50">
        <v>0.02</v>
      </c>
      <c r="J75" s="50">
        <v>0</v>
      </c>
      <c r="K75" s="50">
        <v>0.04</v>
      </c>
      <c r="L75" s="50">
        <v>4.28</v>
      </c>
      <c r="M75" s="50">
        <v>0.53</v>
      </c>
    </row>
    <row r="76" spans="1:13" ht="13.5" customHeight="1">
      <c r="A76" s="262" t="s">
        <v>20</v>
      </c>
      <c r="B76" s="263"/>
      <c r="C76" s="52"/>
      <c r="D76" s="40">
        <f>D73+D74+D75</f>
        <v>14.030000000000001</v>
      </c>
      <c r="E76" s="40">
        <f>E73+E74+E75</f>
        <v>11.42</v>
      </c>
      <c r="F76" s="41">
        <f>F73+F74+F75</f>
        <v>51.339999999999996</v>
      </c>
      <c r="G76" s="234">
        <f>G73+G74+G75</f>
        <v>364.22</v>
      </c>
      <c r="H76" s="235"/>
      <c r="I76" s="53">
        <f>I73+I74+I75</f>
        <v>0.15</v>
      </c>
      <c r="J76" s="54">
        <f>J73+J74+J75</f>
        <v>0.8600000000000001</v>
      </c>
      <c r="K76" s="54">
        <f>K73+K74+K75</f>
        <v>0.19</v>
      </c>
      <c r="L76" s="54">
        <f>L73+L74+L75</f>
        <v>177.77</v>
      </c>
      <c r="M76" s="40">
        <f>M73+M74+M75</f>
        <v>2.42</v>
      </c>
    </row>
    <row r="77" spans="1:13" ht="15" customHeight="1">
      <c r="A77" s="262" t="s">
        <v>24</v>
      </c>
      <c r="B77" s="265"/>
      <c r="C77" s="52"/>
      <c r="D77" s="52"/>
      <c r="E77" s="52"/>
      <c r="F77" s="52"/>
      <c r="G77" s="81">
        <v>0.2</v>
      </c>
      <c r="H77" s="82"/>
      <c r="I77" s="79"/>
      <c r="J77" s="79"/>
      <c r="K77" s="79"/>
      <c r="L77" s="79"/>
      <c r="M77" s="79"/>
    </row>
    <row r="78" spans="1:13" ht="21" customHeight="1">
      <c r="A78" s="45"/>
      <c r="B78" s="45"/>
      <c r="C78" s="23" t="s">
        <v>40</v>
      </c>
      <c r="D78" s="8"/>
      <c r="E78" s="8"/>
      <c r="F78" s="8"/>
      <c r="G78" s="8"/>
      <c r="H78" s="37"/>
      <c r="I78" s="36"/>
      <c r="J78" s="36"/>
      <c r="K78" s="36"/>
      <c r="L78" s="36"/>
      <c r="M78" s="36"/>
    </row>
    <row r="79" spans="1:13" ht="13.5" customHeight="1">
      <c r="A79" s="48">
        <v>90</v>
      </c>
      <c r="B79" s="145" t="s">
        <v>197</v>
      </c>
      <c r="C79" s="145">
        <v>100</v>
      </c>
      <c r="D79" s="48">
        <v>101</v>
      </c>
      <c r="E79" s="48">
        <v>102</v>
      </c>
      <c r="F79" s="48">
        <v>103</v>
      </c>
      <c r="G79" s="242">
        <v>70</v>
      </c>
      <c r="H79" s="254"/>
      <c r="I79" s="50">
        <v>0.03</v>
      </c>
      <c r="J79" s="50">
        <v>1.03</v>
      </c>
      <c r="K79" s="50">
        <v>2.03</v>
      </c>
      <c r="L79" s="50">
        <v>3.03</v>
      </c>
      <c r="M79" s="50">
        <v>4.03</v>
      </c>
    </row>
    <row r="80" spans="1:13" ht="14.25" customHeight="1">
      <c r="A80" s="22"/>
      <c r="B80" s="263" t="s">
        <v>32</v>
      </c>
      <c r="C80" s="264"/>
      <c r="D80" s="40">
        <v>1.5</v>
      </c>
      <c r="E80" s="40">
        <v>0.1</v>
      </c>
      <c r="F80" s="115">
        <v>21</v>
      </c>
      <c r="G80" s="234">
        <v>70</v>
      </c>
      <c r="H80" s="311"/>
      <c r="I80" s="40">
        <v>0.04</v>
      </c>
      <c r="J80" s="40">
        <v>10</v>
      </c>
      <c r="K80" s="40">
        <v>0.05</v>
      </c>
      <c r="L80" s="40">
        <v>8</v>
      </c>
      <c r="M80" s="40">
        <v>0.6</v>
      </c>
    </row>
    <row r="81" spans="1:13" ht="14.25" customHeight="1">
      <c r="A81" s="262" t="s">
        <v>39</v>
      </c>
      <c r="B81" s="265"/>
      <c r="C81" s="235"/>
      <c r="D81" s="52"/>
      <c r="E81" s="52"/>
      <c r="F81" s="52"/>
      <c r="G81" s="83">
        <v>0.05</v>
      </c>
      <c r="H81" s="45"/>
      <c r="I81" s="76"/>
      <c r="J81" s="76"/>
      <c r="K81" s="76"/>
      <c r="L81" s="76"/>
      <c r="M81" s="76"/>
    </row>
    <row r="82" spans="1:13" ht="24" customHeight="1">
      <c r="A82" s="29"/>
      <c r="B82" s="8"/>
      <c r="C82" s="23" t="s">
        <v>27</v>
      </c>
      <c r="D82" s="8"/>
      <c r="E82" s="23" t="s">
        <v>14</v>
      </c>
      <c r="G82" s="8"/>
      <c r="H82" s="8"/>
      <c r="I82" s="8"/>
      <c r="J82" s="8"/>
      <c r="K82" s="8"/>
      <c r="L82" s="8"/>
      <c r="M82" s="8"/>
    </row>
    <row r="83" spans="1:13" ht="14.25" customHeight="1">
      <c r="A83" s="48">
        <v>19</v>
      </c>
      <c r="B83" s="427" t="s">
        <v>232</v>
      </c>
      <c r="C83" s="428">
        <v>30</v>
      </c>
      <c r="D83" s="102">
        <v>0.79</v>
      </c>
      <c r="E83" s="102">
        <v>1.98</v>
      </c>
      <c r="F83" s="102">
        <v>1.78</v>
      </c>
      <c r="G83" s="334">
        <v>28.1</v>
      </c>
      <c r="H83" s="335"/>
      <c r="I83" s="39">
        <v>0.01</v>
      </c>
      <c r="J83" s="39">
        <v>2.6</v>
      </c>
      <c r="K83" s="39">
        <v>0.02</v>
      </c>
      <c r="L83" s="39">
        <v>6.9</v>
      </c>
      <c r="M83" s="39">
        <v>0.25</v>
      </c>
    </row>
    <row r="84" spans="1:13" ht="13.5" customHeight="1">
      <c r="A84" s="126">
        <v>67</v>
      </c>
      <c r="B84" s="108" t="s">
        <v>218</v>
      </c>
      <c r="C84" s="145">
        <v>200</v>
      </c>
      <c r="D84" s="130">
        <v>5.77</v>
      </c>
      <c r="E84" s="130">
        <v>4.19</v>
      </c>
      <c r="F84" s="130">
        <v>15.7</v>
      </c>
      <c r="G84" s="214">
        <v>123.6</v>
      </c>
      <c r="H84" s="215"/>
      <c r="I84" s="127">
        <v>0.11</v>
      </c>
      <c r="J84" s="127">
        <v>3.13</v>
      </c>
      <c r="K84" s="127">
        <v>0.04</v>
      </c>
      <c r="L84" s="127">
        <v>12.26</v>
      </c>
      <c r="M84" s="127">
        <v>0.67</v>
      </c>
    </row>
    <row r="85" spans="1:13" ht="12" customHeight="1">
      <c r="A85" s="48">
        <v>255</v>
      </c>
      <c r="B85" s="108" t="s">
        <v>219</v>
      </c>
      <c r="C85" s="145">
        <v>70</v>
      </c>
      <c r="D85" s="129">
        <v>10.43</v>
      </c>
      <c r="E85" s="129">
        <v>8.72</v>
      </c>
      <c r="F85" s="129">
        <v>13.81</v>
      </c>
      <c r="G85" s="212">
        <v>175.44</v>
      </c>
      <c r="H85" s="213"/>
      <c r="I85" s="50">
        <v>0.04</v>
      </c>
      <c r="J85" s="50">
        <v>0.1</v>
      </c>
      <c r="K85" s="50">
        <v>0.06</v>
      </c>
      <c r="L85" s="50">
        <v>22.53</v>
      </c>
      <c r="M85" s="50">
        <v>1.13</v>
      </c>
    </row>
    <row r="86" spans="1:30" ht="13.5" customHeight="1">
      <c r="A86" s="48">
        <v>312</v>
      </c>
      <c r="B86" s="108" t="s">
        <v>112</v>
      </c>
      <c r="C86" s="145">
        <v>130</v>
      </c>
      <c r="D86" s="50">
        <v>2.91</v>
      </c>
      <c r="E86" s="50">
        <v>3.5</v>
      </c>
      <c r="F86" s="50">
        <v>11.8</v>
      </c>
      <c r="G86" s="242">
        <v>90.5</v>
      </c>
      <c r="H86" s="254"/>
      <c r="I86" s="51">
        <v>0.03</v>
      </c>
      <c r="J86" s="50">
        <v>14.3</v>
      </c>
      <c r="K86" s="51">
        <v>0.08</v>
      </c>
      <c r="L86" s="51">
        <v>70.3</v>
      </c>
      <c r="M86" s="51">
        <v>0.96</v>
      </c>
      <c r="N86" s="23"/>
      <c r="O86" s="8"/>
      <c r="P86" s="8"/>
      <c r="Q86" s="23"/>
      <c r="R86" s="12"/>
      <c r="S86" s="12"/>
      <c r="T86" s="12"/>
      <c r="U86" s="12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 customHeight="1">
      <c r="A87" s="48">
        <v>399</v>
      </c>
      <c r="B87" s="125" t="s">
        <v>115</v>
      </c>
      <c r="C87" s="147">
        <v>180</v>
      </c>
      <c r="D87" s="50">
        <v>0.56</v>
      </c>
      <c r="E87" s="50">
        <v>0</v>
      </c>
      <c r="F87" s="51">
        <v>27.4</v>
      </c>
      <c r="G87" s="242">
        <v>111.84</v>
      </c>
      <c r="H87" s="243"/>
      <c r="I87" s="50">
        <v>0.01</v>
      </c>
      <c r="J87" s="50">
        <v>0.15</v>
      </c>
      <c r="K87" s="50">
        <v>0.01</v>
      </c>
      <c r="L87" s="50">
        <v>56.37</v>
      </c>
      <c r="M87" s="50">
        <v>1.58</v>
      </c>
      <c r="AA87" s="8"/>
      <c r="AB87" s="8"/>
      <c r="AC87" s="8"/>
      <c r="AD87" s="8"/>
    </row>
    <row r="88" spans="1:30" ht="15" customHeight="1">
      <c r="A88" s="22"/>
      <c r="B88" s="108" t="s">
        <v>102</v>
      </c>
      <c r="C88" s="145">
        <v>25</v>
      </c>
      <c r="D88" s="61">
        <v>2.8</v>
      </c>
      <c r="E88" s="61">
        <v>0.55</v>
      </c>
      <c r="F88" s="64">
        <v>21.65</v>
      </c>
      <c r="G88" s="291">
        <v>99.5</v>
      </c>
      <c r="H88" s="199"/>
      <c r="I88" s="62">
        <v>0.11</v>
      </c>
      <c r="J88" s="63"/>
      <c r="K88" s="63"/>
      <c r="L88" s="63">
        <v>34</v>
      </c>
      <c r="M88" s="63">
        <v>2.3</v>
      </c>
      <c r="N88" s="23"/>
      <c r="O88" s="8"/>
      <c r="P88" s="8"/>
      <c r="Q88" s="23"/>
      <c r="R88" s="12"/>
      <c r="S88" s="12"/>
      <c r="T88" s="12"/>
      <c r="U88" s="12"/>
      <c r="V88" s="8"/>
      <c r="W88" s="8"/>
      <c r="X88" s="8"/>
      <c r="Y88" s="8"/>
      <c r="Z88" s="8"/>
      <c r="AA88" s="8"/>
      <c r="AB88" s="8"/>
      <c r="AC88" s="8"/>
      <c r="AD88" s="8"/>
    </row>
    <row r="89" spans="1:13" ht="12" customHeight="1">
      <c r="A89" s="19"/>
      <c r="B89" s="108" t="s">
        <v>101</v>
      </c>
      <c r="C89" s="146">
        <v>25</v>
      </c>
      <c r="D89" s="63">
        <v>4.05</v>
      </c>
      <c r="E89" s="63">
        <v>0.6</v>
      </c>
      <c r="F89" s="63">
        <v>21</v>
      </c>
      <c r="G89" s="198">
        <v>101.5</v>
      </c>
      <c r="H89" s="199"/>
      <c r="I89" s="63">
        <v>0.21</v>
      </c>
      <c r="J89" s="63"/>
      <c r="K89" s="63"/>
      <c r="L89" s="63">
        <v>3.7</v>
      </c>
      <c r="M89" s="63">
        <v>2.8</v>
      </c>
    </row>
    <row r="90" spans="1:13" ht="14.25" customHeight="1">
      <c r="A90" s="200" t="s">
        <v>18</v>
      </c>
      <c r="B90" s="201"/>
      <c r="C90" s="202"/>
      <c r="D90" s="65">
        <f>SUM(D83:D89)</f>
        <v>27.31</v>
      </c>
      <c r="E90" s="65">
        <f>SUM(E83:E89)</f>
        <v>19.540000000000003</v>
      </c>
      <c r="F90" s="65">
        <f>SUM(F83:F89)</f>
        <v>113.14000000000001</v>
      </c>
      <c r="G90" s="203">
        <f>G83+G84+G85+G86+G87+G88+G89</f>
        <v>730.48</v>
      </c>
      <c r="H90" s="204"/>
      <c r="I90" s="65">
        <f>I83+I84+I85+I86+I87+I88+I89</f>
        <v>0.52</v>
      </c>
      <c r="J90" s="65">
        <f>J83+J84+J85+J86+J87+J88+J89</f>
        <v>20.28</v>
      </c>
      <c r="K90" s="65">
        <f>K83+K84+K85+K86+K87+K88+K89</f>
        <v>0.21000000000000002</v>
      </c>
      <c r="L90" s="65">
        <f>L83+L84+L85+L86+L87+L88+L89</f>
        <v>206.05999999999997</v>
      </c>
      <c r="M90" s="65">
        <f>M83+M84+M85+M86+M87+M88+M89</f>
        <v>9.69</v>
      </c>
    </row>
    <row r="91" spans="1:13" ht="13.5" customHeight="1">
      <c r="A91" s="262" t="s">
        <v>25</v>
      </c>
      <c r="B91" s="265"/>
      <c r="C91" s="235"/>
      <c r="D91" s="52"/>
      <c r="E91" s="52"/>
      <c r="F91" s="52"/>
      <c r="G91" s="83">
        <v>0.35</v>
      </c>
      <c r="H91" s="401"/>
      <c r="I91" s="402"/>
      <c r="J91" s="402"/>
      <c r="K91" s="402"/>
      <c r="L91" s="402"/>
      <c r="M91" s="402"/>
    </row>
    <row r="92" spans="1:13" ht="21" customHeight="1">
      <c r="A92" s="47"/>
      <c r="B92" s="47"/>
      <c r="C92" s="47"/>
      <c r="D92" s="23" t="s">
        <v>27</v>
      </c>
      <c r="E92" s="8"/>
      <c r="F92" s="23" t="s">
        <v>33</v>
      </c>
      <c r="G92" s="68"/>
      <c r="H92" s="92"/>
      <c r="I92" s="92"/>
      <c r="J92" s="92"/>
      <c r="K92" s="92"/>
      <c r="L92" s="92"/>
      <c r="M92" s="92"/>
    </row>
    <row r="93" spans="1:13" ht="12.75" customHeight="1">
      <c r="A93" s="48">
        <v>423</v>
      </c>
      <c r="B93" s="149" t="s">
        <v>113</v>
      </c>
      <c r="C93" s="145">
        <v>100</v>
      </c>
      <c r="D93" s="129">
        <v>6.03</v>
      </c>
      <c r="E93" s="129">
        <v>3.8</v>
      </c>
      <c r="F93" s="129">
        <v>34.6</v>
      </c>
      <c r="G93" s="212">
        <v>180.7</v>
      </c>
      <c r="H93" s="213"/>
      <c r="I93" s="50">
        <v>0.09</v>
      </c>
      <c r="J93" s="50">
        <v>0.08</v>
      </c>
      <c r="K93" s="50">
        <v>0.01</v>
      </c>
      <c r="L93" s="50">
        <v>12.3</v>
      </c>
      <c r="M93" s="50">
        <v>0.8</v>
      </c>
    </row>
    <row r="94" spans="1:13" ht="15" customHeight="1">
      <c r="A94" s="60">
        <v>406</v>
      </c>
      <c r="B94" s="108" t="s">
        <v>114</v>
      </c>
      <c r="C94" s="108" t="s">
        <v>207</v>
      </c>
      <c r="D94" s="63">
        <v>5.6</v>
      </c>
      <c r="E94" s="63">
        <v>4.38</v>
      </c>
      <c r="F94" s="63">
        <v>8.18</v>
      </c>
      <c r="G94" s="198">
        <v>94.52</v>
      </c>
      <c r="H94" s="199"/>
      <c r="I94" s="63">
        <v>0.06</v>
      </c>
      <c r="J94" s="63">
        <v>1.4</v>
      </c>
      <c r="K94" s="63">
        <v>0.3</v>
      </c>
      <c r="L94" s="63">
        <v>240</v>
      </c>
      <c r="M94" s="63">
        <v>0.2</v>
      </c>
    </row>
    <row r="95" spans="1:13" ht="15.75" customHeight="1">
      <c r="A95" s="200" t="s">
        <v>34</v>
      </c>
      <c r="B95" s="201"/>
      <c r="C95" s="202"/>
      <c r="D95" s="65">
        <f>D93+D94</f>
        <v>11.629999999999999</v>
      </c>
      <c r="E95" s="65">
        <f>E93+E94</f>
        <v>8.18</v>
      </c>
      <c r="F95" s="65">
        <f>F93+F94</f>
        <v>42.78</v>
      </c>
      <c r="G95" s="203">
        <f>G93+G94</f>
        <v>275.21999999999997</v>
      </c>
      <c r="H95" s="204"/>
      <c r="I95" s="66">
        <f>I93+I94</f>
        <v>0.15</v>
      </c>
      <c r="J95" s="66">
        <f>J93+J94</f>
        <v>1.48</v>
      </c>
      <c r="K95" s="66">
        <f>K93+K94</f>
        <v>0.31</v>
      </c>
      <c r="L95" s="66">
        <f>L93+L94</f>
        <v>252.3</v>
      </c>
      <c r="M95" s="65">
        <f>M93+M94</f>
        <v>1</v>
      </c>
    </row>
    <row r="96" spans="1:13" ht="15.75" customHeight="1">
      <c r="A96" s="200" t="s">
        <v>36</v>
      </c>
      <c r="B96" s="201"/>
      <c r="C96" s="202"/>
      <c r="D96" s="26"/>
      <c r="E96" s="26"/>
      <c r="F96" s="27"/>
      <c r="G96" s="80">
        <v>0.15</v>
      </c>
      <c r="H96" s="100"/>
      <c r="I96" s="11"/>
      <c r="J96" s="11"/>
      <c r="K96" s="11"/>
      <c r="L96" s="11"/>
      <c r="M96" s="11"/>
    </row>
    <row r="97" spans="1:13" ht="24" customHeight="1">
      <c r="A97" s="71"/>
      <c r="B97" s="71"/>
      <c r="C97" s="71"/>
      <c r="D97" s="23" t="s">
        <v>27</v>
      </c>
      <c r="E97" s="8"/>
      <c r="F97" s="23" t="s">
        <v>75</v>
      </c>
      <c r="G97" s="72"/>
      <c r="H97" s="118"/>
      <c r="I97" s="72"/>
      <c r="J97" s="72"/>
      <c r="K97" s="72"/>
      <c r="L97" s="72"/>
      <c r="M97" s="72"/>
    </row>
    <row r="98" spans="1:13" ht="26.25" customHeight="1">
      <c r="A98" s="133">
        <v>118</v>
      </c>
      <c r="B98" s="429" t="s">
        <v>233</v>
      </c>
      <c r="C98" s="145">
        <v>180</v>
      </c>
      <c r="D98" s="129">
        <v>2.78</v>
      </c>
      <c r="E98" s="129">
        <v>6.58</v>
      </c>
      <c r="F98" s="129">
        <v>21.1</v>
      </c>
      <c r="G98" s="212">
        <v>154.72</v>
      </c>
      <c r="H98" s="213"/>
      <c r="I98" s="50">
        <v>0.04</v>
      </c>
      <c r="J98" s="50">
        <v>2.82</v>
      </c>
      <c r="K98" s="50">
        <v>0.06</v>
      </c>
      <c r="L98" s="50">
        <v>41.62</v>
      </c>
      <c r="M98" s="50">
        <v>2.33</v>
      </c>
    </row>
    <row r="99" spans="1:13" ht="13.5" customHeight="1">
      <c r="A99" s="52">
        <v>407</v>
      </c>
      <c r="B99" s="56" t="s">
        <v>107</v>
      </c>
      <c r="C99" s="146">
        <v>150</v>
      </c>
      <c r="D99" s="55">
        <v>2</v>
      </c>
      <c r="E99" s="55">
        <v>0.2</v>
      </c>
      <c r="F99" s="55">
        <v>3.8</v>
      </c>
      <c r="G99" s="293">
        <v>25</v>
      </c>
      <c r="H99" s="199"/>
      <c r="I99" s="39">
        <v>0.01</v>
      </c>
      <c r="J99" s="39">
        <v>8</v>
      </c>
      <c r="K99" s="39">
        <v>0.06</v>
      </c>
      <c r="L99" s="39">
        <v>40</v>
      </c>
      <c r="M99" s="39">
        <v>0.4</v>
      </c>
    </row>
    <row r="100" spans="1:13" ht="13.5" customHeight="1">
      <c r="A100" s="19"/>
      <c r="B100" s="150" t="s">
        <v>116</v>
      </c>
      <c r="C100" s="150">
        <v>40</v>
      </c>
      <c r="D100" s="63">
        <v>4.05</v>
      </c>
      <c r="E100" s="63">
        <v>0.6</v>
      </c>
      <c r="F100" s="63">
        <v>21</v>
      </c>
      <c r="G100" s="198">
        <v>101.5</v>
      </c>
      <c r="H100" s="199"/>
      <c r="I100" s="63">
        <v>0.21</v>
      </c>
      <c r="J100" s="63"/>
      <c r="K100" s="63"/>
      <c r="L100" s="63">
        <v>3.7</v>
      </c>
      <c r="M100" s="63">
        <v>2.8</v>
      </c>
    </row>
    <row r="101" spans="1:13" ht="13.5" customHeight="1">
      <c r="A101" s="200" t="s">
        <v>76</v>
      </c>
      <c r="B101" s="201"/>
      <c r="C101" s="202"/>
      <c r="D101" s="65">
        <f>SUM(D98:D100)</f>
        <v>8.829999999999998</v>
      </c>
      <c r="E101" s="65">
        <f>SUM(E98:E100)</f>
        <v>7.38</v>
      </c>
      <c r="F101" s="65">
        <f>SUM(F98:F100)</f>
        <v>45.900000000000006</v>
      </c>
      <c r="G101" s="203">
        <f>SUM(G98:H100)</f>
        <v>281.22</v>
      </c>
      <c r="H101" s="204"/>
      <c r="I101" s="66">
        <f>SUM(I98:I100)</f>
        <v>0.26</v>
      </c>
      <c r="J101" s="66">
        <f>SUM(J98:J100)</f>
        <v>10.82</v>
      </c>
      <c r="K101" s="66">
        <f>SUM(K98:K100)</f>
        <v>0.12</v>
      </c>
      <c r="L101" s="66">
        <f>SUM(L98:L100)</f>
        <v>85.32000000000001</v>
      </c>
      <c r="M101" s="65">
        <f>SUM(M98:M100)</f>
        <v>5.529999999999999</v>
      </c>
    </row>
    <row r="102" spans="1:13" ht="13.5" customHeight="1">
      <c r="A102" s="200" t="s">
        <v>77</v>
      </c>
      <c r="B102" s="201"/>
      <c r="C102" s="201"/>
      <c r="D102" s="26"/>
      <c r="E102" s="26"/>
      <c r="F102" s="26"/>
      <c r="G102" s="121">
        <v>0.2</v>
      </c>
      <c r="H102" s="38"/>
      <c r="I102" s="78"/>
      <c r="J102" s="78"/>
      <c r="K102" s="78"/>
      <c r="L102" s="78"/>
      <c r="M102" s="78"/>
    </row>
    <row r="103" spans="1:13" ht="12.75" customHeight="1">
      <c r="A103" s="200" t="s">
        <v>35</v>
      </c>
      <c r="B103" s="201"/>
      <c r="C103" s="202"/>
      <c r="D103" s="69">
        <f>D76+D80+D90+D95+D101</f>
        <v>63.3</v>
      </c>
      <c r="E103" s="69">
        <f>E76+E80+E90+E95+E101</f>
        <v>46.620000000000005</v>
      </c>
      <c r="F103" s="69">
        <f>F76+F80+F90+F95+F101</f>
        <v>274.16</v>
      </c>
      <c r="G103" s="210">
        <f>G76+G80+G90+G95+G101</f>
        <v>1721.14</v>
      </c>
      <c r="H103" s="199"/>
      <c r="I103" s="70">
        <f>I76+I80+I90+I95+I101</f>
        <v>1.12</v>
      </c>
      <c r="J103" s="70">
        <f>J76+J80+J90+J95+J101</f>
        <v>43.44</v>
      </c>
      <c r="K103" s="70">
        <f>K76+K80+K90+K95+K101</f>
        <v>0.88</v>
      </c>
      <c r="L103" s="70">
        <f>L76+L80+L90+L95+L101</f>
        <v>729.45</v>
      </c>
      <c r="M103" s="69">
        <f>M76+M80+M90+M95+M101</f>
        <v>19.24</v>
      </c>
    </row>
    <row r="104" spans="1:13" ht="25.5" customHeight="1">
      <c r="A104" s="28"/>
      <c r="B104" s="21"/>
      <c r="C104" s="75" t="s">
        <v>41</v>
      </c>
      <c r="D104" s="8"/>
      <c r="E104" s="24"/>
      <c r="F104" s="24"/>
      <c r="G104" s="24"/>
      <c r="H104" s="21"/>
      <c r="I104" s="21"/>
      <c r="J104" s="21"/>
      <c r="K104" s="21"/>
      <c r="L104" s="21"/>
      <c r="M104" s="21"/>
    </row>
    <row r="105" spans="1:13" ht="12" customHeight="1">
      <c r="A105" s="28"/>
      <c r="B105" s="21"/>
      <c r="C105" s="23"/>
      <c r="D105" s="8"/>
      <c r="E105" s="24"/>
      <c r="F105" s="24"/>
      <c r="G105" s="24"/>
      <c r="H105" s="21"/>
      <c r="I105" s="21"/>
      <c r="J105" s="21"/>
      <c r="K105" s="21"/>
      <c r="L105" s="21"/>
      <c r="M105" s="21"/>
    </row>
    <row r="106" spans="1:13" ht="14.25" customHeight="1">
      <c r="A106" s="48">
        <v>160</v>
      </c>
      <c r="B106" s="151" t="s">
        <v>117</v>
      </c>
      <c r="C106" s="142" t="s">
        <v>149</v>
      </c>
      <c r="D106" s="129">
        <v>6.2</v>
      </c>
      <c r="E106" s="129">
        <v>4.48</v>
      </c>
      <c r="F106" s="129">
        <v>31.64</v>
      </c>
      <c r="G106" s="212">
        <v>191.7</v>
      </c>
      <c r="H106" s="213"/>
      <c r="I106" s="50">
        <v>0.06</v>
      </c>
      <c r="J106" s="50">
        <v>0.3</v>
      </c>
      <c r="K106" s="50">
        <v>0.12</v>
      </c>
      <c r="L106" s="50">
        <v>112.6</v>
      </c>
      <c r="M106" s="50">
        <v>0.29</v>
      </c>
    </row>
    <row r="107" spans="1:13" ht="12.75" customHeight="1">
      <c r="A107" s="48">
        <v>382</v>
      </c>
      <c r="B107" s="151" t="s">
        <v>107</v>
      </c>
      <c r="C107" s="148">
        <v>200</v>
      </c>
      <c r="D107" s="129">
        <v>0</v>
      </c>
      <c r="E107" s="129">
        <v>0</v>
      </c>
      <c r="F107" s="129">
        <v>11.44</v>
      </c>
      <c r="G107" s="212">
        <v>45.76</v>
      </c>
      <c r="H107" s="213"/>
      <c r="I107" s="50">
        <v>0</v>
      </c>
      <c r="J107" s="50">
        <v>0</v>
      </c>
      <c r="K107" s="50">
        <v>0</v>
      </c>
      <c r="L107" s="50">
        <v>1.42</v>
      </c>
      <c r="M107" s="50">
        <v>0.54</v>
      </c>
    </row>
    <row r="108" spans="1:13" ht="12.75" customHeight="1">
      <c r="A108" s="134">
        <v>493</v>
      </c>
      <c r="B108" s="153" t="s">
        <v>96</v>
      </c>
      <c r="C108" s="144" t="s">
        <v>154</v>
      </c>
      <c r="D108" s="50">
        <v>4.72</v>
      </c>
      <c r="E108" s="50">
        <v>8.01</v>
      </c>
      <c r="F108" s="50">
        <v>7.25</v>
      </c>
      <c r="G108" s="242">
        <v>119.9</v>
      </c>
      <c r="H108" s="254"/>
      <c r="I108" s="51">
        <v>0.04</v>
      </c>
      <c r="J108" s="51">
        <v>0.1</v>
      </c>
      <c r="K108" s="51">
        <v>0.05</v>
      </c>
      <c r="L108" s="51">
        <v>139.2</v>
      </c>
      <c r="M108" s="51">
        <v>0.39</v>
      </c>
    </row>
    <row r="109" spans="1:13" ht="13.5" customHeight="1">
      <c r="A109" s="262" t="s">
        <v>20</v>
      </c>
      <c r="B109" s="263"/>
      <c r="C109" s="235"/>
      <c r="D109" s="40">
        <f>D106+D107+D108</f>
        <v>10.92</v>
      </c>
      <c r="E109" s="40">
        <f>E106+E107+E108</f>
        <v>12.49</v>
      </c>
      <c r="F109" s="41">
        <f>F106+F107+F108</f>
        <v>50.33</v>
      </c>
      <c r="G109" s="234">
        <f>SUM(G106:H108)</f>
        <v>357.36</v>
      </c>
      <c r="H109" s="235"/>
      <c r="I109" s="40">
        <f>SUM(I106:I108)</f>
        <v>0.1</v>
      </c>
      <c r="J109" s="40">
        <f>SUM(J106:J108)</f>
        <v>0.4</v>
      </c>
      <c r="K109" s="40">
        <f>SUM(K106:K108)</f>
        <v>0.16999999999999998</v>
      </c>
      <c r="L109" s="40">
        <f>SUM(L106:L108)</f>
        <v>253.21999999999997</v>
      </c>
      <c r="M109" s="40">
        <f>SUM(M106:M108)</f>
        <v>1.2200000000000002</v>
      </c>
    </row>
    <row r="110" spans="1:13" ht="13.5" customHeight="1">
      <c r="A110" s="262" t="s">
        <v>24</v>
      </c>
      <c r="B110" s="265"/>
      <c r="C110" s="235"/>
      <c r="D110" s="52"/>
      <c r="E110" s="108"/>
      <c r="F110" s="108"/>
      <c r="G110" s="81">
        <v>0.195</v>
      </c>
      <c r="H110" s="82"/>
      <c r="I110" s="79"/>
      <c r="J110" s="79"/>
      <c r="K110" s="79"/>
      <c r="L110" s="79"/>
      <c r="M110" s="79"/>
    </row>
    <row r="111" spans="1:13" ht="18" customHeight="1">
      <c r="A111" s="88"/>
      <c r="B111" s="87"/>
      <c r="C111" s="23" t="s">
        <v>42</v>
      </c>
      <c r="D111" s="8"/>
      <c r="E111" s="8"/>
      <c r="F111" s="8"/>
      <c r="G111" s="8"/>
      <c r="H111" s="37"/>
      <c r="I111" s="36"/>
      <c r="J111" s="36"/>
      <c r="K111" s="36"/>
      <c r="L111" s="36"/>
      <c r="M111" s="36"/>
    </row>
    <row r="112" spans="1:13" ht="13.5" customHeight="1">
      <c r="A112" s="19"/>
      <c r="B112" s="154" t="s">
        <v>119</v>
      </c>
      <c r="C112" s="150">
        <v>100</v>
      </c>
      <c r="D112" s="39">
        <v>8.3</v>
      </c>
      <c r="E112" s="39">
        <v>2</v>
      </c>
      <c r="F112" s="39">
        <v>8.4</v>
      </c>
      <c r="G112" s="310">
        <v>98.68</v>
      </c>
      <c r="H112" s="235"/>
      <c r="I112" s="39">
        <v>0.4</v>
      </c>
      <c r="J112" s="39">
        <v>60</v>
      </c>
      <c r="K112" s="39"/>
      <c r="L112" s="39">
        <v>34</v>
      </c>
      <c r="M112" s="39">
        <v>0.3</v>
      </c>
    </row>
    <row r="113" spans="1:13" ht="13.5" customHeight="1">
      <c r="A113" s="22"/>
      <c r="B113" s="263" t="s">
        <v>32</v>
      </c>
      <c r="C113" s="264"/>
      <c r="D113" s="40">
        <f>D112</f>
        <v>8.3</v>
      </c>
      <c r="E113" s="40">
        <f>E112</f>
        <v>2</v>
      </c>
      <c r="F113" s="40">
        <f>F112</f>
        <v>8.4</v>
      </c>
      <c r="G113" s="234">
        <v>98.68</v>
      </c>
      <c r="H113" s="235"/>
      <c r="I113" s="40">
        <f>I112</f>
        <v>0.4</v>
      </c>
      <c r="J113" s="40">
        <f>J112</f>
        <v>60</v>
      </c>
      <c r="K113" s="40">
        <f>K112</f>
        <v>0</v>
      </c>
      <c r="L113" s="40">
        <f>L112</f>
        <v>34</v>
      </c>
      <c r="M113" s="40">
        <f>M112</f>
        <v>0.3</v>
      </c>
    </row>
    <row r="114" spans="1:13" ht="14.25" customHeight="1">
      <c r="A114" s="262" t="s">
        <v>39</v>
      </c>
      <c r="B114" s="265"/>
      <c r="C114" s="235"/>
      <c r="D114" s="52"/>
      <c r="E114" s="52"/>
      <c r="F114" s="52"/>
      <c r="G114" s="84">
        <v>0.054</v>
      </c>
      <c r="H114" s="45"/>
      <c r="I114" s="76"/>
      <c r="J114" s="76"/>
      <c r="K114" s="76"/>
      <c r="L114" s="76"/>
      <c r="M114" s="76"/>
    </row>
    <row r="115" spans="1:13" ht="18.75" customHeight="1">
      <c r="A115" s="29"/>
      <c r="B115" s="8"/>
      <c r="C115" s="23" t="s">
        <v>28</v>
      </c>
      <c r="D115" s="8"/>
      <c r="E115" s="23" t="s">
        <v>14</v>
      </c>
      <c r="G115" s="8"/>
      <c r="H115" s="8"/>
      <c r="I115" s="8"/>
      <c r="J115" s="8"/>
      <c r="K115" s="8"/>
      <c r="L115" s="8"/>
      <c r="M115" s="8"/>
    </row>
    <row r="116" spans="1:13" ht="13.5" customHeight="1">
      <c r="A116" s="48">
        <v>10</v>
      </c>
      <c r="B116" s="153" t="s">
        <v>120</v>
      </c>
      <c r="C116" s="145">
        <v>20</v>
      </c>
      <c r="D116" s="51">
        <v>0.6</v>
      </c>
      <c r="E116" s="51">
        <v>5.4</v>
      </c>
      <c r="F116" s="51">
        <v>2.1</v>
      </c>
      <c r="G116" s="296">
        <v>59.9</v>
      </c>
      <c r="H116" s="300"/>
      <c r="I116" s="50">
        <v>0</v>
      </c>
      <c r="J116" s="51">
        <v>5.46</v>
      </c>
      <c r="K116" s="51">
        <v>0.02</v>
      </c>
      <c r="L116" s="51">
        <v>19.2</v>
      </c>
      <c r="M116" s="51">
        <v>0.5</v>
      </c>
    </row>
    <row r="117" spans="1:13" ht="12" customHeight="1">
      <c r="A117" s="89">
        <v>158</v>
      </c>
      <c r="B117" s="153" t="s">
        <v>121</v>
      </c>
      <c r="C117" s="145">
        <v>200</v>
      </c>
      <c r="D117" s="59">
        <v>1.79</v>
      </c>
      <c r="E117" s="59">
        <v>3.95</v>
      </c>
      <c r="F117" s="59">
        <v>7.76</v>
      </c>
      <c r="G117" s="345">
        <v>73.8</v>
      </c>
      <c r="H117" s="346"/>
      <c r="I117" s="59">
        <v>0.08</v>
      </c>
      <c r="J117" s="59">
        <v>5.51</v>
      </c>
      <c r="K117" s="59">
        <v>0.04</v>
      </c>
      <c r="L117" s="59">
        <v>41.26</v>
      </c>
      <c r="M117" s="59">
        <v>0.89</v>
      </c>
    </row>
    <row r="118" spans="1:13" ht="12" customHeight="1">
      <c r="A118" s="132">
        <v>236</v>
      </c>
      <c r="B118" s="151" t="s">
        <v>122</v>
      </c>
      <c r="C118" s="142">
        <v>70</v>
      </c>
      <c r="D118" s="131"/>
      <c r="E118" s="131"/>
      <c r="F118" s="131"/>
      <c r="G118" s="216"/>
      <c r="H118" s="217"/>
      <c r="I118" s="128"/>
      <c r="J118" s="128"/>
      <c r="K118" s="128"/>
      <c r="L118" s="128"/>
      <c r="M118" s="128"/>
    </row>
    <row r="119" spans="1:13" ht="13.5" customHeight="1" hidden="1">
      <c r="A119" s="184">
        <v>326</v>
      </c>
      <c r="B119" s="152" t="s">
        <v>123</v>
      </c>
      <c r="C119" s="145">
        <v>100</v>
      </c>
      <c r="D119" s="205">
        <v>1.2</v>
      </c>
      <c r="E119" s="205">
        <v>5.3</v>
      </c>
      <c r="F119" s="205">
        <v>10.68</v>
      </c>
      <c r="G119" s="242">
        <v>94.92</v>
      </c>
      <c r="H119" s="254"/>
      <c r="I119" s="187">
        <v>0.05</v>
      </c>
      <c r="J119" s="205">
        <v>10.8</v>
      </c>
      <c r="K119" s="187">
        <v>0.05</v>
      </c>
      <c r="L119" s="187">
        <v>24.42</v>
      </c>
      <c r="M119" s="187">
        <v>0.7</v>
      </c>
    </row>
    <row r="120" spans="1:13" ht="12" customHeight="1">
      <c r="A120" s="185"/>
      <c r="B120" s="153" t="s">
        <v>123</v>
      </c>
      <c r="C120" s="145">
        <v>130</v>
      </c>
      <c r="D120" s="206"/>
      <c r="E120" s="206"/>
      <c r="F120" s="206"/>
      <c r="G120" s="244"/>
      <c r="H120" s="307"/>
      <c r="I120" s="240"/>
      <c r="J120" s="206"/>
      <c r="K120" s="240"/>
      <c r="L120" s="240"/>
      <c r="M120" s="240"/>
    </row>
    <row r="121" spans="1:13" ht="12.75" customHeight="1">
      <c r="A121" s="52">
        <v>407</v>
      </c>
      <c r="B121" s="156" t="s">
        <v>124</v>
      </c>
      <c r="C121" s="145">
        <v>180</v>
      </c>
      <c r="D121" s="55">
        <v>2</v>
      </c>
      <c r="E121" s="55">
        <v>0.2</v>
      </c>
      <c r="F121" s="55">
        <v>3.8</v>
      </c>
      <c r="G121" s="293">
        <v>25</v>
      </c>
      <c r="H121" s="199"/>
      <c r="I121" s="39">
        <v>0.01</v>
      </c>
      <c r="J121" s="39">
        <v>8</v>
      </c>
      <c r="K121" s="39">
        <v>0.06</v>
      </c>
      <c r="L121" s="39">
        <v>40</v>
      </c>
      <c r="M121" s="39">
        <v>0.4</v>
      </c>
    </row>
    <row r="122" spans="1:13" ht="14.25" customHeight="1">
      <c r="A122" s="22"/>
      <c r="B122" s="108" t="s">
        <v>102</v>
      </c>
      <c r="C122" s="145">
        <v>15</v>
      </c>
      <c r="D122" s="61">
        <v>2.8</v>
      </c>
      <c r="E122" s="61">
        <v>0.55</v>
      </c>
      <c r="F122" s="64">
        <v>21.65</v>
      </c>
      <c r="G122" s="291">
        <v>99.5</v>
      </c>
      <c r="H122" s="199"/>
      <c r="I122" s="62">
        <v>0.11</v>
      </c>
      <c r="J122" s="63"/>
      <c r="K122" s="63"/>
      <c r="L122" s="63">
        <v>34</v>
      </c>
      <c r="M122" s="63">
        <v>2.3</v>
      </c>
    </row>
    <row r="123" spans="1:13" ht="14.25" customHeight="1">
      <c r="A123" s="19"/>
      <c r="B123" s="108" t="s">
        <v>101</v>
      </c>
      <c r="C123" s="146">
        <v>15</v>
      </c>
      <c r="D123" s="63">
        <v>4.05</v>
      </c>
      <c r="E123" s="63">
        <v>0.6</v>
      </c>
      <c r="F123" s="63">
        <v>21</v>
      </c>
      <c r="G123" s="198">
        <v>101.5</v>
      </c>
      <c r="H123" s="199"/>
      <c r="I123" s="63">
        <v>0.21</v>
      </c>
      <c r="J123" s="63"/>
      <c r="K123" s="63"/>
      <c r="L123" s="63">
        <v>3.7</v>
      </c>
      <c r="M123" s="63">
        <v>2.8</v>
      </c>
    </row>
    <row r="124" spans="1:13" ht="13.5" customHeight="1">
      <c r="A124" s="200" t="s">
        <v>18</v>
      </c>
      <c r="B124" s="201"/>
      <c r="C124" s="202"/>
      <c r="D124" s="65">
        <f>SUM(D116:D123)</f>
        <v>12.440000000000001</v>
      </c>
      <c r="E124" s="65">
        <f>SUM(E116:E123)</f>
        <v>16.000000000000004</v>
      </c>
      <c r="F124" s="65">
        <f>SUM(F116:F123)</f>
        <v>66.99</v>
      </c>
      <c r="G124" s="203">
        <f>SUM(G116:H123)</f>
        <v>454.62</v>
      </c>
      <c r="H124" s="204"/>
      <c r="I124" s="65">
        <f>SUM(I116:I123)</f>
        <v>0.45999999999999996</v>
      </c>
      <c r="J124" s="65">
        <f>SUM(J116:J123)</f>
        <v>29.77</v>
      </c>
      <c r="K124" s="65">
        <f>SUM(K116:K123)</f>
        <v>0.16999999999999998</v>
      </c>
      <c r="L124" s="65">
        <f>SUM(L116:L123)</f>
        <v>162.57999999999998</v>
      </c>
      <c r="M124" s="65">
        <f>SUM(M116:M123)</f>
        <v>7.589999999999999</v>
      </c>
    </row>
    <row r="125" spans="1:13" ht="13.5" customHeight="1">
      <c r="A125" s="262" t="s">
        <v>25</v>
      </c>
      <c r="B125" s="265"/>
      <c r="C125" s="235"/>
      <c r="D125" s="52"/>
      <c r="E125" s="52"/>
      <c r="F125" s="52"/>
      <c r="G125" s="83">
        <v>0.35</v>
      </c>
      <c r="H125" s="93"/>
      <c r="I125" s="94"/>
      <c r="J125" s="94"/>
      <c r="K125" s="94"/>
      <c r="L125" s="94"/>
      <c r="M125" s="94"/>
    </row>
    <row r="126" spans="1:13" ht="22.5" customHeight="1">
      <c r="A126" s="47"/>
      <c r="B126" s="47"/>
      <c r="C126" s="47"/>
      <c r="D126" s="23" t="s">
        <v>28</v>
      </c>
      <c r="E126" s="8"/>
      <c r="F126" s="23" t="s">
        <v>33</v>
      </c>
      <c r="G126" s="68"/>
      <c r="H126" s="92"/>
      <c r="I126" s="92"/>
      <c r="J126" s="92"/>
      <c r="K126" s="92"/>
      <c r="L126" s="92"/>
      <c r="M126" s="92"/>
    </row>
    <row r="127" spans="1:13" ht="12.75" customHeight="1">
      <c r="A127" s="184">
        <v>146</v>
      </c>
      <c r="B127" s="410" t="s">
        <v>125</v>
      </c>
      <c r="C127" s="403">
        <v>70</v>
      </c>
      <c r="D127" s="225">
        <v>3.6</v>
      </c>
      <c r="E127" s="225">
        <v>8.61</v>
      </c>
      <c r="F127" s="225">
        <v>18.7</v>
      </c>
      <c r="G127" s="212">
        <v>167</v>
      </c>
      <c r="H127" s="213"/>
      <c r="I127" s="205">
        <v>0.09</v>
      </c>
      <c r="J127" s="205">
        <v>5.4</v>
      </c>
      <c r="K127" s="205">
        <v>0.11</v>
      </c>
      <c r="L127" s="205">
        <v>27.33</v>
      </c>
      <c r="M127" s="205">
        <v>0.9</v>
      </c>
    </row>
    <row r="128" spans="1:13" ht="0.75" customHeight="1">
      <c r="A128" s="185"/>
      <c r="B128" s="411"/>
      <c r="C128" s="404"/>
      <c r="D128" s="226"/>
      <c r="E128" s="226"/>
      <c r="F128" s="226"/>
      <c r="G128" s="214"/>
      <c r="H128" s="215"/>
      <c r="I128" s="206"/>
      <c r="J128" s="206"/>
      <c r="K128" s="206"/>
      <c r="L128" s="206"/>
      <c r="M128" s="206"/>
    </row>
    <row r="129" spans="1:13" ht="12" customHeight="1" hidden="1">
      <c r="A129" s="185"/>
      <c r="B129" s="411"/>
      <c r="C129" s="404"/>
      <c r="D129" s="226"/>
      <c r="E129" s="226"/>
      <c r="F129" s="226"/>
      <c r="G129" s="214"/>
      <c r="H129" s="215"/>
      <c r="I129" s="206"/>
      <c r="J129" s="206"/>
      <c r="K129" s="206"/>
      <c r="L129" s="206"/>
      <c r="M129" s="206"/>
    </row>
    <row r="130" spans="1:13" ht="13.5" customHeight="1" hidden="1">
      <c r="A130" s="185"/>
      <c r="B130" s="411"/>
      <c r="C130" s="404"/>
      <c r="D130" s="226"/>
      <c r="E130" s="226"/>
      <c r="F130" s="226"/>
      <c r="G130" s="214"/>
      <c r="H130" s="215"/>
      <c r="I130" s="206"/>
      <c r="J130" s="206"/>
      <c r="K130" s="206"/>
      <c r="L130" s="206"/>
      <c r="M130" s="206"/>
    </row>
    <row r="131" spans="1:13" ht="15" customHeight="1" hidden="1">
      <c r="A131" s="185"/>
      <c r="B131" s="412"/>
      <c r="C131" s="405"/>
      <c r="D131" s="226"/>
      <c r="E131" s="226"/>
      <c r="F131" s="226"/>
      <c r="G131" s="214"/>
      <c r="H131" s="215"/>
      <c r="I131" s="206"/>
      <c r="J131" s="206"/>
      <c r="K131" s="206"/>
      <c r="L131" s="206"/>
      <c r="M131" s="206"/>
    </row>
    <row r="132" spans="1:13" ht="12" customHeight="1">
      <c r="A132" s="19">
        <v>405</v>
      </c>
      <c r="B132" s="154" t="s">
        <v>128</v>
      </c>
      <c r="C132" s="150">
        <v>180</v>
      </c>
      <c r="D132" s="63">
        <v>5.59</v>
      </c>
      <c r="E132" s="63">
        <v>6.38</v>
      </c>
      <c r="F132" s="63">
        <v>10.08</v>
      </c>
      <c r="G132" s="198">
        <v>120.12</v>
      </c>
      <c r="H132" s="199"/>
      <c r="I132" s="63">
        <v>0.03</v>
      </c>
      <c r="J132" s="63">
        <v>0.5</v>
      </c>
      <c r="K132" s="63">
        <v>0.15</v>
      </c>
      <c r="L132" s="63">
        <v>200.86</v>
      </c>
      <c r="M132" s="63">
        <v>0.17</v>
      </c>
    </row>
    <row r="133" spans="1:13" ht="15" customHeight="1">
      <c r="A133" s="200" t="s">
        <v>34</v>
      </c>
      <c r="B133" s="201"/>
      <c r="C133" s="202"/>
      <c r="D133" s="65">
        <f>D127+D132</f>
        <v>9.19</v>
      </c>
      <c r="E133" s="65">
        <f>E127+E132</f>
        <v>14.989999999999998</v>
      </c>
      <c r="F133" s="65">
        <f>F127+F132</f>
        <v>28.78</v>
      </c>
      <c r="G133" s="203">
        <f>G127+G132</f>
        <v>287.12</v>
      </c>
      <c r="H133" s="204"/>
      <c r="I133" s="66">
        <f>I127+I132</f>
        <v>0.12</v>
      </c>
      <c r="J133" s="66">
        <f>J127+J132</f>
        <v>5.9</v>
      </c>
      <c r="K133" s="66">
        <f>K127+K132</f>
        <v>0.26</v>
      </c>
      <c r="L133" s="66">
        <f>L127+L132</f>
        <v>228.19</v>
      </c>
      <c r="M133" s="65">
        <f>M127+M132</f>
        <v>1.07</v>
      </c>
    </row>
    <row r="134" spans="1:13" ht="12.75" customHeight="1">
      <c r="A134" s="200" t="s">
        <v>36</v>
      </c>
      <c r="B134" s="201"/>
      <c r="C134" s="202"/>
      <c r="D134" s="26"/>
      <c r="E134" s="26"/>
      <c r="F134" s="27"/>
      <c r="G134" s="116">
        <v>0.157</v>
      </c>
      <c r="H134" s="100"/>
      <c r="I134" s="11"/>
      <c r="J134" s="11"/>
      <c r="K134" s="11"/>
      <c r="L134" s="11"/>
      <c r="M134" s="11"/>
    </row>
    <row r="135" spans="1:13" ht="24.75" customHeight="1">
      <c r="A135" s="71"/>
      <c r="B135" s="71"/>
      <c r="C135" s="71"/>
      <c r="D135" s="23" t="s">
        <v>28</v>
      </c>
      <c r="E135" s="8"/>
      <c r="F135" s="23" t="s">
        <v>75</v>
      </c>
      <c r="G135" s="72"/>
      <c r="H135" s="118"/>
      <c r="I135" s="72"/>
      <c r="J135" s="72"/>
      <c r="K135" s="72"/>
      <c r="L135" s="72"/>
      <c r="M135" s="72"/>
    </row>
    <row r="136" spans="1:13" ht="12" customHeight="1">
      <c r="A136" s="133">
        <v>214</v>
      </c>
      <c r="B136" s="158" t="s">
        <v>127</v>
      </c>
      <c r="C136" s="157">
        <v>170</v>
      </c>
      <c r="D136" s="129">
        <v>6.26</v>
      </c>
      <c r="E136" s="129">
        <v>1.31</v>
      </c>
      <c r="F136" s="129">
        <v>24.94</v>
      </c>
      <c r="G136" s="212">
        <v>136.6</v>
      </c>
      <c r="H136" s="213"/>
      <c r="I136" s="50">
        <v>0.06</v>
      </c>
      <c r="J136" s="50">
        <v>3.72</v>
      </c>
      <c r="K136" s="50">
        <v>0.1</v>
      </c>
      <c r="L136" s="50">
        <v>40.43</v>
      </c>
      <c r="M136" s="50">
        <v>1.66</v>
      </c>
    </row>
    <row r="137" spans="1:13" ht="13.5" customHeight="1">
      <c r="A137" s="48">
        <v>394</v>
      </c>
      <c r="B137" s="154" t="s">
        <v>126</v>
      </c>
      <c r="C137" s="150">
        <v>210</v>
      </c>
      <c r="D137" s="50">
        <v>1.36</v>
      </c>
      <c r="E137" s="50">
        <v>0</v>
      </c>
      <c r="F137" s="51">
        <v>29.02</v>
      </c>
      <c r="G137" s="242">
        <v>121.52</v>
      </c>
      <c r="H137" s="243"/>
      <c r="I137" s="50">
        <v>0</v>
      </c>
      <c r="J137" s="50">
        <v>0</v>
      </c>
      <c r="K137" s="50">
        <v>0</v>
      </c>
      <c r="L137" s="50">
        <v>0.68</v>
      </c>
      <c r="M137" s="50">
        <v>0.1</v>
      </c>
    </row>
    <row r="138" spans="1:13" ht="13.5" customHeight="1">
      <c r="A138" s="19"/>
      <c r="B138" s="108" t="s">
        <v>101</v>
      </c>
      <c r="C138" s="146">
        <v>70</v>
      </c>
      <c r="D138" s="63">
        <v>4.05</v>
      </c>
      <c r="E138" s="63">
        <v>0.6</v>
      </c>
      <c r="F138" s="63">
        <v>21</v>
      </c>
      <c r="G138" s="198">
        <v>101.5</v>
      </c>
      <c r="H138" s="199"/>
      <c r="I138" s="63">
        <v>0.21</v>
      </c>
      <c r="J138" s="63"/>
      <c r="K138" s="63"/>
      <c r="L138" s="63">
        <v>3.7</v>
      </c>
      <c r="M138" s="63">
        <v>2.8</v>
      </c>
    </row>
    <row r="139" spans="1:13" ht="15" customHeight="1">
      <c r="A139" s="200" t="s">
        <v>76</v>
      </c>
      <c r="B139" s="201"/>
      <c r="C139" s="202"/>
      <c r="D139" s="65">
        <f>SUM(D136:D138)</f>
        <v>11.67</v>
      </c>
      <c r="E139" s="65">
        <f>SUM(E136:E138)</f>
        <v>1.9100000000000001</v>
      </c>
      <c r="F139" s="65">
        <f>SUM(F136:F138)</f>
        <v>74.96000000000001</v>
      </c>
      <c r="G139" s="203">
        <f>SUM(G136:H138)</f>
        <v>359.62</v>
      </c>
      <c r="H139" s="204"/>
      <c r="I139" s="66">
        <f>SUM(I136:I138)</f>
        <v>0.27</v>
      </c>
      <c r="J139" s="66">
        <f>SUM(J136:J138)</f>
        <v>3.72</v>
      </c>
      <c r="K139" s="66">
        <f>SUM(K136:K138)</f>
        <v>0.1</v>
      </c>
      <c r="L139" s="66">
        <f>SUM(L136:L138)</f>
        <v>44.81</v>
      </c>
      <c r="M139" s="65">
        <f>SUM(M136:M138)</f>
        <v>4.56</v>
      </c>
    </row>
    <row r="140" spans="1:13" ht="15" customHeight="1">
      <c r="A140" s="200" t="s">
        <v>77</v>
      </c>
      <c r="B140" s="201"/>
      <c r="C140" s="201"/>
      <c r="D140" s="26"/>
      <c r="E140" s="26"/>
      <c r="F140" s="26"/>
      <c r="G140" s="116">
        <v>0.197</v>
      </c>
      <c r="H140" s="38"/>
      <c r="I140" s="78"/>
      <c r="J140" s="78"/>
      <c r="K140" s="78"/>
      <c r="L140" s="78"/>
      <c r="M140" s="78"/>
    </row>
    <row r="141" spans="1:13" ht="14.25" customHeight="1">
      <c r="A141" s="200" t="s">
        <v>35</v>
      </c>
      <c r="B141" s="201"/>
      <c r="C141" s="202"/>
      <c r="D141" s="69">
        <f>D109+D113+D124+D133+D139</f>
        <v>52.52</v>
      </c>
      <c r="E141" s="69">
        <f>E109+E113+E124+E133+E139</f>
        <v>47.39</v>
      </c>
      <c r="F141" s="69">
        <f>F109+F113+F124+F133+F139</f>
        <v>229.46</v>
      </c>
      <c r="G141" s="210">
        <f>G109+G113+G124+G133+G139</f>
        <v>1557.4</v>
      </c>
      <c r="H141" s="199"/>
      <c r="I141" s="70">
        <f>I109+I113+I124+I133+I139</f>
        <v>1.35</v>
      </c>
      <c r="J141" s="70">
        <f>J109+J113+J124+J133+J139</f>
        <v>99.79</v>
      </c>
      <c r="K141" s="70">
        <f>K109+K113+K124+K133+K139</f>
        <v>0.7</v>
      </c>
      <c r="L141" s="70">
        <f>L109+L113+L124+L133+L139</f>
        <v>722.8</v>
      </c>
      <c r="M141" s="70">
        <f>M109+M113+M124+M133+M139</f>
        <v>14.739999999999998</v>
      </c>
    </row>
    <row r="142" spans="1:13" ht="25.5" customHeight="1">
      <c r="A142" s="25"/>
      <c r="B142" s="17"/>
      <c r="C142" s="409" t="s">
        <v>43</v>
      </c>
      <c r="D142" s="371"/>
      <c r="E142" s="371"/>
      <c r="F142" s="371"/>
      <c r="G142" s="371"/>
      <c r="H142" s="17"/>
      <c r="I142" s="13"/>
      <c r="J142" s="13"/>
      <c r="K142" s="13"/>
      <c r="L142" s="13"/>
      <c r="M142" s="13"/>
    </row>
    <row r="143" spans="1:13" ht="12.75">
      <c r="A143" s="230">
        <v>161</v>
      </c>
      <c r="B143" s="348" t="s">
        <v>129</v>
      </c>
      <c r="C143" s="348" t="s">
        <v>149</v>
      </c>
      <c r="D143" s="225">
        <v>7.44</v>
      </c>
      <c r="E143" s="225">
        <v>4.65</v>
      </c>
      <c r="F143" s="225">
        <v>32.47</v>
      </c>
      <c r="G143" s="212">
        <v>201.5</v>
      </c>
      <c r="H143" s="213"/>
      <c r="I143" s="205">
        <v>0.13</v>
      </c>
      <c r="J143" s="205">
        <v>0.28</v>
      </c>
      <c r="K143" s="205">
        <v>0.12</v>
      </c>
      <c r="L143" s="205">
        <v>114.7</v>
      </c>
      <c r="M143" s="205">
        <v>1.09</v>
      </c>
    </row>
    <row r="144" spans="1:13" ht="2.25" customHeight="1">
      <c r="A144" s="231"/>
      <c r="B144" s="277"/>
      <c r="C144" s="277"/>
      <c r="D144" s="226"/>
      <c r="E144" s="226"/>
      <c r="F144" s="226"/>
      <c r="G144" s="214"/>
      <c r="H144" s="215"/>
      <c r="I144" s="206"/>
      <c r="J144" s="206"/>
      <c r="K144" s="206"/>
      <c r="L144" s="206"/>
      <c r="M144" s="206"/>
    </row>
    <row r="145" spans="1:13" ht="12.75" hidden="1">
      <c r="A145" s="231"/>
      <c r="B145" s="277"/>
      <c r="C145" s="277"/>
      <c r="D145" s="226"/>
      <c r="E145" s="226"/>
      <c r="F145" s="226"/>
      <c r="G145" s="214"/>
      <c r="H145" s="215"/>
      <c r="I145" s="206"/>
      <c r="J145" s="206"/>
      <c r="K145" s="206"/>
      <c r="L145" s="206"/>
      <c r="M145" s="206"/>
    </row>
    <row r="146" spans="1:13" ht="12.75" hidden="1">
      <c r="A146" s="231"/>
      <c r="B146" s="277"/>
      <c r="C146" s="277"/>
      <c r="D146" s="226"/>
      <c r="E146" s="226"/>
      <c r="F146" s="226"/>
      <c r="G146" s="214"/>
      <c r="H146" s="215"/>
      <c r="I146" s="206"/>
      <c r="J146" s="206"/>
      <c r="K146" s="206"/>
      <c r="L146" s="206"/>
      <c r="M146" s="206"/>
    </row>
    <row r="147" spans="1:13" ht="12.75" hidden="1">
      <c r="A147" s="347"/>
      <c r="B147" s="278"/>
      <c r="C147" s="278"/>
      <c r="D147" s="227"/>
      <c r="E147" s="227"/>
      <c r="F147" s="227"/>
      <c r="G147" s="216"/>
      <c r="H147" s="217"/>
      <c r="I147" s="211"/>
      <c r="J147" s="211"/>
      <c r="K147" s="211"/>
      <c r="L147" s="211"/>
      <c r="M147" s="211"/>
    </row>
    <row r="148" spans="1:13" ht="12.75">
      <c r="A148" s="184">
        <v>387</v>
      </c>
      <c r="B148" s="348" t="s">
        <v>130</v>
      </c>
      <c r="C148" s="342">
        <v>200</v>
      </c>
      <c r="D148" s="225">
        <v>2.61</v>
      </c>
      <c r="E148" s="225">
        <v>0.45</v>
      </c>
      <c r="F148" s="225">
        <v>25.95</v>
      </c>
      <c r="G148" s="212">
        <v>118.29</v>
      </c>
      <c r="H148" s="213"/>
      <c r="I148" s="205">
        <v>0.03</v>
      </c>
      <c r="J148" s="205">
        <v>0.65</v>
      </c>
      <c r="K148" s="205">
        <v>0.07</v>
      </c>
      <c r="L148" s="205">
        <v>117.39</v>
      </c>
      <c r="M148" s="205">
        <v>0.51</v>
      </c>
    </row>
    <row r="149" spans="1:13" ht="3" customHeight="1">
      <c r="A149" s="185"/>
      <c r="B149" s="277"/>
      <c r="C149" s="343"/>
      <c r="D149" s="226"/>
      <c r="E149" s="226"/>
      <c r="F149" s="226"/>
      <c r="G149" s="214"/>
      <c r="H149" s="215"/>
      <c r="I149" s="206"/>
      <c r="J149" s="206"/>
      <c r="K149" s="206"/>
      <c r="L149" s="206"/>
      <c r="M149" s="206"/>
    </row>
    <row r="150" spans="1:13" ht="12.75" hidden="1">
      <c r="A150" s="185"/>
      <c r="B150" s="277"/>
      <c r="C150" s="343"/>
      <c r="D150" s="226"/>
      <c r="E150" s="226"/>
      <c r="F150" s="226"/>
      <c r="G150" s="214"/>
      <c r="H150" s="215"/>
      <c r="I150" s="206"/>
      <c r="J150" s="206"/>
      <c r="K150" s="206"/>
      <c r="L150" s="206"/>
      <c r="M150" s="206"/>
    </row>
    <row r="151" spans="1:13" ht="12.75" hidden="1">
      <c r="A151" s="218"/>
      <c r="B151" s="278"/>
      <c r="C151" s="344"/>
      <c r="D151" s="227"/>
      <c r="E151" s="227"/>
      <c r="F151" s="227"/>
      <c r="G151" s="216"/>
      <c r="H151" s="217"/>
      <c r="I151" s="211"/>
      <c r="J151" s="211"/>
      <c r="K151" s="211"/>
      <c r="L151" s="211"/>
      <c r="M151" s="211"/>
    </row>
    <row r="152" spans="1:13" ht="12.75">
      <c r="A152" s="85"/>
      <c r="B152" s="153" t="s">
        <v>131</v>
      </c>
      <c r="C152" s="159" t="s">
        <v>150</v>
      </c>
      <c r="D152" s="50">
        <v>2.43</v>
      </c>
      <c r="E152" s="50">
        <v>0.36</v>
      </c>
      <c r="F152" s="50">
        <v>13.98</v>
      </c>
      <c r="G152" s="242">
        <v>66</v>
      </c>
      <c r="H152" s="254"/>
      <c r="I152" s="86">
        <v>0.126</v>
      </c>
      <c r="J152" s="86"/>
      <c r="K152" s="86"/>
      <c r="L152" s="55">
        <v>2.22</v>
      </c>
      <c r="M152" s="55">
        <v>1.68</v>
      </c>
    </row>
    <row r="153" spans="1:13" ht="12.75">
      <c r="A153" s="262" t="s">
        <v>20</v>
      </c>
      <c r="B153" s="263"/>
      <c r="C153" s="235"/>
      <c r="D153" s="40">
        <f>D143+D148+D152</f>
        <v>12.48</v>
      </c>
      <c r="E153" s="40">
        <f>E143+E148+E152</f>
        <v>5.460000000000001</v>
      </c>
      <c r="F153" s="41">
        <f>F143+F148+F152</f>
        <v>72.4</v>
      </c>
      <c r="G153" s="234">
        <f>G143+G148+G152</f>
        <v>385.79</v>
      </c>
      <c r="H153" s="235"/>
      <c r="I153" s="40">
        <f>I143+I148+I152</f>
        <v>0.28600000000000003</v>
      </c>
      <c r="J153" s="40">
        <f>J143+J148+J152</f>
        <v>0.93</v>
      </c>
      <c r="K153" s="40">
        <f>K143+K148+K152</f>
        <v>0.19</v>
      </c>
      <c r="L153" s="40">
        <f>L143+L148+L152</f>
        <v>234.31</v>
      </c>
      <c r="M153" s="40">
        <f>M143+M148+M152</f>
        <v>3.2800000000000002</v>
      </c>
    </row>
    <row r="154" spans="1:13" ht="12.75" customHeight="1">
      <c r="A154" s="262" t="s">
        <v>24</v>
      </c>
      <c r="B154" s="265"/>
      <c r="C154" s="235"/>
      <c r="D154" s="52"/>
      <c r="E154" s="52"/>
      <c r="F154" s="52"/>
      <c r="G154" s="81">
        <v>0.205</v>
      </c>
      <c r="H154" s="82"/>
      <c r="I154" s="79"/>
      <c r="J154" s="79"/>
      <c r="K154" s="79"/>
      <c r="L154" s="79"/>
      <c r="M154" s="79"/>
    </row>
    <row r="155" spans="1:13" ht="21.75" customHeight="1">
      <c r="A155" s="88"/>
      <c r="B155" s="87"/>
      <c r="C155" s="23" t="s">
        <v>44</v>
      </c>
      <c r="D155" s="8"/>
      <c r="E155" s="8"/>
      <c r="F155" s="8"/>
      <c r="G155" s="8"/>
      <c r="H155" s="37"/>
      <c r="I155" s="36"/>
      <c r="J155" s="36"/>
      <c r="K155" s="36"/>
      <c r="L155" s="36"/>
      <c r="M155" s="36"/>
    </row>
    <row r="156" spans="1:13" ht="15" customHeight="1">
      <c r="A156" s="184">
        <v>409</v>
      </c>
      <c r="B156" s="410" t="s">
        <v>163</v>
      </c>
      <c r="C156" s="410">
        <v>100</v>
      </c>
      <c r="D156" s="187">
        <v>0.68</v>
      </c>
      <c r="E156" s="205">
        <v>0</v>
      </c>
      <c r="F156" s="187">
        <v>23.05</v>
      </c>
      <c r="G156" s="296">
        <v>94.9</v>
      </c>
      <c r="H156" s="312"/>
      <c r="I156" s="205">
        <v>0</v>
      </c>
      <c r="J156" s="205">
        <v>60</v>
      </c>
      <c r="K156" s="205">
        <v>0.01</v>
      </c>
      <c r="L156" s="205">
        <v>5.44</v>
      </c>
      <c r="M156" s="205">
        <v>4.79</v>
      </c>
    </row>
    <row r="157" spans="1:13" ht="2.25" customHeight="1">
      <c r="A157" s="191"/>
      <c r="B157" s="412"/>
      <c r="C157" s="412"/>
      <c r="D157" s="260"/>
      <c r="E157" s="253"/>
      <c r="F157" s="260"/>
      <c r="G157" s="317"/>
      <c r="H157" s="313"/>
      <c r="I157" s="206"/>
      <c r="J157" s="206"/>
      <c r="K157" s="206"/>
      <c r="L157" s="206"/>
      <c r="M157" s="206"/>
    </row>
    <row r="158" spans="1:13" ht="13.5" customHeight="1" hidden="1">
      <c r="A158" s="192"/>
      <c r="B158" s="161" t="s">
        <v>134</v>
      </c>
      <c r="C158" s="162">
        <v>220</v>
      </c>
      <c r="D158" s="241"/>
      <c r="E158" s="207"/>
      <c r="F158" s="241"/>
      <c r="G158" s="305"/>
      <c r="H158" s="306"/>
      <c r="I158" s="211"/>
      <c r="J158" s="211"/>
      <c r="K158" s="211"/>
      <c r="L158" s="211"/>
      <c r="M158" s="211"/>
    </row>
    <row r="159" spans="1:13" ht="12.75">
      <c r="A159" s="22"/>
      <c r="B159" s="263" t="s">
        <v>32</v>
      </c>
      <c r="C159" s="264"/>
      <c r="D159" s="40">
        <f>D156+D158</f>
        <v>0.68</v>
      </c>
      <c r="E159" s="40">
        <f>E156+E158</f>
        <v>0</v>
      </c>
      <c r="F159" s="40">
        <f>F156+F158</f>
        <v>23.05</v>
      </c>
      <c r="G159" s="234">
        <f>G156+G158</f>
        <v>94.9</v>
      </c>
      <c r="H159" s="235"/>
      <c r="I159" s="40">
        <f>I156+I158</f>
        <v>0</v>
      </c>
      <c r="J159" s="40">
        <f>J156+J158</f>
        <v>60</v>
      </c>
      <c r="K159" s="40">
        <f>K156+K158</f>
        <v>0.01</v>
      </c>
      <c r="L159" s="40">
        <f>L156+L158</f>
        <v>5.44</v>
      </c>
      <c r="M159" s="40">
        <f>M156+M158</f>
        <v>4.79</v>
      </c>
    </row>
    <row r="160" spans="1:13" ht="14.25" customHeight="1">
      <c r="A160" s="262" t="s">
        <v>39</v>
      </c>
      <c r="B160" s="265"/>
      <c r="C160" s="235"/>
      <c r="D160" s="52"/>
      <c r="E160" s="52"/>
      <c r="F160" s="52"/>
      <c r="G160" s="83">
        <v>0.05</v>
      </c>
      <c r="H160" s="45"/>
      <c r="I160" s="76"/>
      <c r="J160" s="76"/>
      <c r="K160" s="76"/>
      <c r="L160" s="76"/>
      <c r="M160" s="76"/>
    </row>
    <row r="161" spans="1:13" ht="12.75">
      <c r="A161" s="45"/>
      <c r="B161" s="45"/>
      <c r="C161" s="45"/>
      <c r="D161" s="45"/>
      <c r="E161" s="45"/>
      <c r="F161" s="45"/>
      <c r="G161" s="90"/>
      <c r="H161" s="37"/>
      <c r="I161" s="36"/>
      <c r="J161" s="36"/>
      <c r="K161" s="36"/>
      <c r="L161" s="36"/>
      <c r="M161" s="36"/>
    </row>
    <row r="162" spans="1:13" ht="24" customHeight="1">
      <c r="A162" s="25"/>
      <c r="B162" s="17"/>
      <c r="C162" s="370" t="s">
        <v>45</v>
      </c>
      <c r="D162" s="371"/>
      <c r="E162" s="371"/>
      <c r="F162" s="371"/>
      <c r="G162" s="371"/>
      <c r="H162" s="17"/>
      <c r="I162" s="17"/>
      <c r="J162" s="17"/>
      <c r="K162" s="17"/>
      <c r="L162" s="17"/>
      <c r="M162" s="17"/>
    </row>
    <row r="163" spans="1:13" ht="12.75" customHeight="1">
      <c r="A163" s="184">
        <v>2</v>
      </c>
      <c r="B163" s="336" t="s">
        <v>132</v>
      </c>
      <c r="C163" s="336">
        <v>30</v>
      </c>
      <c r="D163" s="205">
        <v>0.82</v>
      </c>
      <c r="E163" s="205">
        <v>5.49</v>
      </c>
      <c r="F163" s="205">
        <v>3.61</v>
      </c>
      <c r="G163" s="242">
        <v>77.39</v>
      </c>
      <c r="H163" s="254"/>
      <c r="I163" s="187">
        <v>0.02</v>
      </c>
      <c r="J163" s="205">
        <v>6.9</v>
      </c>
      <c r="K163" s="187">
        <v>0.02</v>
      </c>
      <c r="L163" s="187">
        <v>19.4</v>
      </c>
      <c r="M163" s="187">
        <v>0.5</v>
      </c>
    </row>
    <row r="164" spans="1:13" ht="0.75" customHeight="1">
      <c r="A164" s="185"/>
      <c r="B164" s="191"/>
      <c r="C164" s="191"/>
      <c r="D164" s="206"/>
      <c r="E164" s="206"/>
      <c r="F164" s="206"/>
      <c r="G164" s="244"/>
      <c r="H164" s="307"/>
      <c r="I164" s="240"/>
      <c r="J164" s="206"/>
      <c r="K164" s="240"/>
      <c r="L164" s="240"/>
      <c r="M164" s="240"/>
    </row>
    <row r="165" spans="1:13" ht="12.75" customHeight="1" hidden="1">
      <c r="A165" s="185"/>
      <c r="B165" s="191"/>
      <c r="C165" s="191"/>
      <c r="D165" s="206"/>
      <c r="E165" s="206"/>
      <c r="F165" s="206"/>
      <c r="G165" s="244"/>
      <c r="H165" s="307"/>
      <c r="I165" s="240"/>
      <c r="J165" s="206"/>
      <c r="K165" s="240"/>
      <c r="L165" s="240"/>
      <c r="M165" s="240"/>
    </row>
    <row r="166" spans="1:13" ht="12.75" customHeight="1" hidden="1">
      <c r="A166" s="185"/>
      <c r="B166" s="191"/>
      <c r="C166" s="191"/>
      <c r="D166" s="206"/>
      <c r="E166" s="206"/>
      <c r="F166" s="206"/>
      <c r="G166" s="244"/>
      <c r="H166" s="307"/>
      <c r="I166" s="240"/>
      <c r="J166" s="206"/>
      <c r="K166" s="240"/>
      <c r="L166" s="240"/>
      <c r="M166" s="240"/>
    </row>
    <row r="167" spans="1:13" ht="12.75" customHeight="1" hidden="1">
      <c r="A167" s="185"/>
      <c r="B167" s="191"/>
      <c r="C167" s="191"/>
      <c r="D167" s="206"/>
      <c r="E167" s="206"/>
      <c r="F167" s="206"/>
      <c r="G167" s="244"/>
      <c r="H167" s="307"/>
      <c r="I167" s="240"/>
      <c r="J167" s="206"/>
      <c r="K167" s="240"/>
      <c r="L167" s="240"/>
      <c r="M167" s="240"/>
    </row>
    <row r="168" spans="1:13" ht="12.75" customHeight="1" hidden="1">
      <c r="A168" s="186"/>
      <c r="B168" s="192"/>
      <c r="C168" s="192"/>
      <c r="D168" s="211"/>
      <c r="E168" s="211"/>
      <c r="F168" s="211"/>
      <c r="G168" s="308"/>
      <c r="H168" s="309"/>
      <c r="I168" s="261"/>
      <c r="J168" s="211"/>
      <c r="K168" s="261"/>
      <c r="L168" s="261"/>
      <c r="M168" s="261"/>
    </row>
    <row r="169" spans="1:13" ht="12.75" customHeight="1">
      <c r="A169" s="184">
        <v>73</v>
      </c>
      <c r="B169" s="381" t="s">
        <v>133</v>
      </c>
      <c r="C169" s="190">
        <v>200</v>
      </c>
      <c r="D169" s="205">
        <v>9.57</v>
      </c>
      <c r="E169" s="205">
        <v>4.48</v>
      </c>
      <c r="F169" s="205">
        <v>13.3</v>
      </c>
      <c r="G169" s="242">
        <v>131.8</v>
      </c>
      <c r="H169" s="254"/>
      <c r="I169" s="187">
        <v>0.15</v>
      </c>
      <c r="J169" s="187">
        <v>5.54</v>
      </c>
      <c r="K169" s="187">
        <v>0.08</v>
      </c>
      <c r="L169" s="187">
        <v>31.8</v>
      </c>
      <c r="M169" s="187">
        <v>1.4</v>
      </c>
    </row>
    <row r="170" spans="1:13" ht="3" customHeight="1">
      <c r="A170" s="185"/>
      <c r="B170" s="382"/>
      <c r="C170" s="413"/>
      <c r="D170" s="206"/>
      <c r="E170" s="206"/>
      <c r="F170" s="206"/>
      <c r="G170" s="244"/>
      <c r="H170" s="307"/>
      <c r="I170" s="240"/>
      <c r="J170" s="240"/>
      <c r="K170" s="240"/>
      <c r="L170" s="240"/>
      <c r="M170" s="240"/>
    </row>
    <row r="171" spans="1:13" ht="12.75" customHeight="1" hidden="1">
      <c r="A171" s="185"/>
      <c r="B171" s="382"/>
      <c r="C171" s="413"/>
      <c r="D171" s="206"/>
      <c r="E171" s="206"/>
      <c r="F171" s="206"/>
      <c r="G171" s="244"/>
      <c r="H171" s="307"/>
      <c r="I171" s="240"/>
      <c r="J171" s="240"/>
      <c r="K171" s="240"/>
      <c r="L171" s="240"/>
      <c r="M171" s="240"/>
    </row>
    <row r="172" spans="1:13" ht="12" customHeight="1" hidden="1">
      <c r="A172" s="185"/>
      <c r="B172" s="382"/>
      <c r="C172" s="413"/>
      <c r="D172" s="206"/>
      <c r="E172" s="206"/>
      <c r="F172" s="206"/>
      <c r="G172" s="244"/>
      <c r="H172" s="307"/>
      <c r="I172" s="240"/>
      <c r="J172" s="240"/>
      <c r="K172" s="240"/>
      <c r="L172" s="240"/>
      <c r="M172" s="240"/>
    </row>
    <row r="173" spans="1:13" ht="12.75" customHeight="1" hidden="1">
      <c r="A173" s="185"/>
      <c r="B173" s="382"/>
      <c r="C173" s="413"/>
      <c r="D173" s="206"/>
      <c r="E173" s="206"/>
      <c r="F173" s="206"/>
      <c r="G173" s="244"/>
      <c r="H173" s="307"/>
      <c r="I173" s="240"/>
      <c r="J173" s="240"/>
      <c r="K173" s="240"/>
      <c r="L173" s="240"/>
      <c r="M173" s="240"/>
    </row>
    <row r="174" spans="1:13" ht="14.25" customHeight="1" hidden="1">
      <c r="A174" s="185"/>
      <c r="B174" s="382"/>
      <c r="C174" s="413"/>
      <c r="D174" s="206"/>
      <c r="E174" s="206"/>
      <c r="F174" s="206"/>
      <c r="G174" s="244"/>
      <c r="H174" s="307"/>
      <c r="I174" s="240"/>
      <c r="J174" s="240"/>
      <c r="K174" s="240"/>
      <c r="L174" s="240"/>
      <c r="M174" s="240"/>
    </row>
    <row r="175" spans="1:13" ht="12.75" customHeight="1" hidden="1">
      <c r="A175" s="185"/>
      <c r="B175" s="383"/>
      <c r="C175" s="390"/>
      <c r="D175" s="206"/>
      <c r="E175" s="206"/>
      <c r="F175" s="206"/>
      <c r="G175" s="244"/>
      <c r="H175" s="307"/>
      <c r="I175" s="240"/>
      <c r="J175" s="240"/>
      <c r="K175" s="240"/>
      <c r="L175" s="240"/>
      <c r="M175" s="240"/>
    </row>
    <row r="176" spans="1:13" ht="0.75" customHeight="1" hidden="1">
      <c r="A176" s="186"/>
      <c r="B176" s="155" t="s">
        <v>133</v>
      </c>
      <c r="C176" s="160">
        <v>150</v>
      </c>
      <c r="D176" s="211"/>
      <c r="E176" s="211"/>
      <c r="F176" s="211"/>
      <c r="G176" s="308"/>
      <c r="H176" s="309"/>
      <c r="I176" s="261"/>
      <c r="J176" s="261"/>
      <c r="K176" s="261"/>
      <c r="L176" s="261"/>
      <c r="M176" s="261"/>
    </row>
    <row r="177" spans="1:13" ht="14.25" customHeight="1">
      <c r="A177" s="184">
        <v>262</v>
      </c>
      <c r="B177" s="348" t="s">
        <v>135</v>
      </c>
      <c r="C177" s="342">
        <v>180</v>
      </c>
      <c r="D177" s="205">
        <v>9.7</v>
      </c>
      <c r="E177" s="205">
        <v>10.38</v>
      </c>
      <c r="F177" s="205">
        <v>7.33</v>
      </c>
      <c r="G177" s="242">
        <v>161.52</v>
      </c>
      <c r="H177" s="254"/>
      <c r="I177" s="187">
        <v>0.04</v>
      </c>
      <c r="J177" s="205">
        <v>0</v>
      </c>
      <c r="K177" s="187">
        <v>0.06</v>
      </c>
      <c r="L177" s="187">
        <v>7.43</v>
      </c>
      <c r="M177" s="187">
        <v>1.19</v>
      </c>
    </row>
    <row r="178" spans="1:13" ht="2.25" customHeight="1">
      <c r="A178" s="185"/>
      <c r="B178" s="277"/>
      <c r="C178" s="343"/>
      <c r="D178" s="206"/>
      <c r="E178" s="206"/>
      <c r="F178" s="206"/>
      <c r="G178" s="244"/>
      <c r="H178" s="307"/>
      <c r="I178" s="240"/>
      <c r="J178" s="206"/>
      <c r="K178" s="240"/>
      <c r="L178" s="240"/>
      <c r="M178" s="240"/>
    </row>
    <row r="179" spans="1:13" ht="12" customHeight="1" hidden="1">
      <c r="A179" s="185"/>
      <c r="B179" s="277"/>
      <c r="C179" s="343"/>
      <c r="D179" s="206"/>
      <c r="E179" s="206"/>
      <c r="F179" s="206"/>
      <c r="G179" s="244"/>
      <c r="H179" s="307"/>
      <c r="I179" s="240"/>
      <c r="J179" s="206"/>
      <c r="K179" s="240"/>
      <c r="L179" s="240"/>
      <c r="M179" s="240"/>
    </row>
    <row r="180" spans="1:13" ht="11.25" customHeight="1" hidden="1">
      <c r="A180" s="185"/>
      <c r="B180" s="277"/>
      <c r="C180" s="343"/>
      <c r="D180" s="206"/>
      <c r="E180" s="206"/>
      <c r="F180" s="206"/>
      <c r="G180" s="244"/>
      <c r="H180" s="307"/>
      <c r="I180" s="240"/>
      <c r="J180" s="206"/>
      <c r="K180" s="240"/>
      <c r="L180" s="240"/>
      <c r="M180" s="240"/>
    </row>
    <row r="181" spans="1:13" ht="12.75" customHeight="1" hidden="1">
      <c r="A181" s="185"/>
      <c r="B181" s="278"/>
      <c r="C181" s="344"/>
      <c r="D181" s="206"/>
      <c r="E181" s="206"/>
      <c r="F181" s="206"/>
      <c r="G181" s="244"/>
      <c r="H181" s="307"/>
      <c r="I181" s="240"/>
      <c r="J181" s="206"/>
      <c r="K181" s="240"/>
      <c r="L181" s="240"/>
      <c r="M181" s="240"/>
    </row>
    <row r="182" spans="1:13" ht="11.25" customHeight="1">
      <c r="A182" s="184">
        <v>330</v>
      </c>
      <c r="B182" s="336" t="s">
        <v>136</v>
      </c>
      <c r="C182" s="367">
        <v>30</v>
      </c>
      <c r="D182" s="205">
        <v>3.22</v>
      </c>
      <c r="E182" s="205">
        <v>2.4</v>
      </c>
      <c r="F182" s="205">
        <v>9.28</v>
      </c>
      <c r="G182" s="242">
        <v>71.64</v>
      </c>
      <c r="H182" s="254"/>
      <c r="I182" s="187">
        <v>0.15</v>
      </c>
      <c r="J182" s="187">
        <v>2.73</v>
      </c>
      <c r="K182" s="187">
        <v>0.03</v>
      </c>
      <c r="L182" s="205">
        <v>42.8</v>
      </c>
      <c r="M182" s="187">
        <v>0.72</v>
      </c>
    </row>
    <row r="183" spans="1:13" ht="3.75" customHeight="1">
      <c r="A183" s="185"/>
      <c r="B183" s="191"/>
      <c r="C183" s="368"/>
      <c r="D183" s="206"/>
      <c r="E183" s="206"/>
      <c r="F183" s="206"/>
      <c r="G183" s="244"/>
      <c r="H183" s="307"/>
      <c r="I183" s="240"/>
      <c r="J183" s="240"/>
      <c r="K183" s="240"/>
      <c r="L183" s="206"/>
      <c r="M183" s="240"/>
    </row>
    <row r="184" spans="1:13" ht="12.75" customHeight="1" hidden="1">
      <c r="A184" s="186"/>
      <c r="B184" s="192"/>
      <c r="C184" s="369"/>
      <c r="D184" s="211"/>
      <c r="E184" s="211"/>
      <c r="F184" s="211"/>
      <c r="G184" s="308"/>
      <c r="H184" s="309"/>
      <c r="I184" s="261"/>
      <c r="J184" s="261"/>
      <c r="K184" s="261"/>
      <c r="L184" s="211"/>
      <c r="M184" s="261"/>
    </row>
    <row r="185" spans="1:13" ht="12.75" customHeight="1">
      <c r="A185" s="52">
        <v>407</v>
      </c>
      <c r="B185" s="156" t="s">
        <v>137</v>
      </c>
      <c r="C185" s="160">
        <v>150</v>
      </c>
      <c r="D185" s="55">
        <v>2</v>
      </c>
      <c r="E185" s="55">
        <v>0.2</v>
      </c>
      <c r="F185" s="55">
        <v>3.8</v>
      </c>
      <c r="G185" s="293">
        <v>25</v>
      </c>
      <c r="H185" s="199"/>
      <c r="I185" s="39">
        <v>0.01</v>
      </c>
      <c r="J185" s="39">
        <v>8</v>
      </c>
      <c r="K185" s="39">
        <v>0.06</v>
      </c>
      <c r="L185" s="39">
        <v>40</v>
      </c>
      <c r="M185" s="39">
        <v>0.4</v>
      </c>
    </row>
    <row r="186" spans="1:13" ht="14.25" customHeight="1">
      <c r="A186" s="20"/>
      <c r="B186" s="108" t="s">
        <v>102</v>
      </c>
      <c r="C186" s="145">
        <v>15</v>
      </c>
      <c r="D186" s="63">
        <v>4.05</v>
      </c>
      <c r="E186" s="63">
        <v>0.6</v>
      </c>
      <c r="F186" s="63">
        <v>21</v>
      </c>
      <c r="G186" s="198">
        <v>101.5</v>
      </c>
      <c r="H186" s="199"/>
      <c r="I186" s="63">
        <v>0.21</v>
      </c>
      <c r="J186" s="63"/>
      <c r="K186" s="63"/>
      <c r="L186" s="63">
        <v>3.7</v>
      </c>
      <c r="M186" s="63">
        <v>2.8</v>
      </c>
    </row>
    <row r="187" spans="1:13" ht="11.25" customHeight="1">
      <c r="A187" s="22"/>
      <c r="B187" s="108" t="s">
        <v>101</v>
      </c>
      <c r="C187" s="146">
        <v>15</v>
      </c>
      <c r="D187" s="61">
        <v>2.8</v>
      </c>
      <c r="E187" s="61">
        <v>0.55</v>
      </c>
      <c r="F187" s="64">
        <v>21.65</v>
      </c>
      <c r="G187" s="291">
        <v>99.5</v>
      </c>
      <c r="H187" s="199"/>
      <c r="I187" s="62">
        <v>0.11</v>
      </c>
      <c r="J187" s="63"/>
      <c r="K187" s="63"/>
      <c r="L187" s="63">
        <v>34</v>
      </c>
      <c r="M187" s="63">
        <v>2.3</v>
      </c>
    </row>
    <row r="188" spans="1:13" ht="12.75" customHeight="1">
      <c r="A188" s="286" t="s">
        <v>18</v>
      </c>
      <c r="B188" s="287"/>
      <c r="C188" s="199"/>
      <c r="D188" s="95">
        <f>SUM(D163:D187)</f>
        <v>32.16</v>
      </c>
      <c r="E188" s="95">
        <f>SUM(E163:E187)</f>
        <v>24.1</v>
      </c>
      <c r="F188" s="95">
        <f>SUM(F163:F187)</f>
        <v>79.97</v>
      </c>
      <c r="G188" s="210">
        <f>SUM(G163:G187)</f>
        <v>668.35</v>
      </c>
      <c r="H188" s="233"/>
      <c r="I188" s="95">
        <f>SUM(I163:I187)</f>
        <v>0.69</v>
      </c>
      <c r="J188" s="95">
        <f>SUM(J163:J187)</f>
        <v>23.17</v>
      </c>
      <c r="K188" s="95">
        <f>SUM(K163:K187)</f>
        <v>0.25</v>
      </c>
      <c r="L188" s="95">
        <f>SUM(L163:L187)</f>
        <v>179.13</v>
      </c>
      <c r="M188" s="95">
        <f>SUM(M163:M187)</f>
        <v>9.309999999999999</v>
      </c>
    </row>
    <row r="189" spans="1:13" ht="12.75" customHeight="1">
      <c r="A189" s="286" t="s">
        <v>25</v>
      </c>
      <c r="B189" s="287"/>
      <c r="C189" s="199"/>
      <c r="D189" s="95"/>
      <c r="E189" s="95"/>
      <c r="F189" s="95"/>
      <c r="G189" s="80">
        <v>0.36</v>
      </c>
      <c r="H189" s="96"/>
      <c r="I189" s="97"/>
      <c r="J189" s="97"/>
      <c r="K189" s="97"/>
      <c r="L189" s="97"/>
      <c r="M189" s="97"/>
    </row>
    <row r="190" spans="1:13" ht="24.75" customHeight="1">
      <c r="A190" s="46"/>
      <c r="B190" s="46"/>
      <c r="C190" s="370" t="s">
        <v>46</v>
      </c>
      <c r="D190" s="371"/>
      <c r="E190" s="371"/>
      <c r="F190" s="371"/>
      <c r="G190" s="371"/>
      <c r="H190" s="72"/>
      <c r="I190" s="72"/>
      <c r="J190" s="72"/>
      <c r="K190" s="72"/>
      <c r="L190" s="72"/>
      <c r="M190" s="72"/>
    </row>
    <row r="191" spans="1:13" ht="12.75" customHeight="1">
      <c r="A191" s="184">
        <v>459</v>
      </c>
      <c r="B191" s="238" t="s">
        <v>138</v>
      </c>
      <c r="C191" s="222">
        <v>50</v>
      </c>
      <c r="D191" s="225">
        <v>5.69</v>
      </c>
      <c r="E191" s="225">
        <v>2.3</v>
      </c>
      <c r="F191" s="225">
        <v>30.59</v>
      </c>
      <c r="G191" s="212">
        <v>165.64</v>
      </c>
      <c r="H191" s="213"/>
      <c r="I191" s="205">
        <v>0.08</v>
      </c>
      <c r="J191" s="205">
        <v>0</v>
      </c>
      <c r="K191" s="205">
        <v>0.06</v>
      </c>
      <c r="L191" s="205">
        <v>16.32</v>
      </c>
      <c r="M191" s="205">
        <v>0.97</v>
      </c>
    </row>
    <row r="192" spans="1:13" ht="6.75" customHeight="1">
      <c r="A192" s="185"/>
      <c r="B192" s="238"/>
      <c r="C192" s="223"/>
      <c r="D192" s="226"/>
      <c r="E192" s="226"/>
      <c r="F192" s="226"/>
      <c r="G192" s="214"/>
      <c r="H192" s="215"/>
      <c r="I192" s="206"/>
      <c r="J192" s="206"/>
      <c r="K192" s="206"/>
      <c r="L192" s="206"/>
      <c r="M192" s="206"/>
    </row>
    <row r="193" spans="1:13" ht="12.75" customHeight="1" hidden="1">
      <c r="A193" s="185"/>
      <c r="B193" s="238"/>
      <c r="C193" s="223"/>
      <c r="D193" s="226"/>
      <c r="E193" s="226"/>
      <c r="F193" s="226"/>
      <c r="G193" s="214"/>
      <c r="H193" s="215"/>
      <c r="I193" s="206"/>
      <c r="J193" s="206"/>
      <c r="K193" s="206"/>
      <c r="L193" s="206"/>
      <c r="M193" s="206"/>
    </row>
    <row r="194" spans="1:13" ht="12.75" customHeight="1" hidden="1">
      <c r="A194" s="185"/>
      <c r="B194" s="238"/>
      <c r="C194" s="223"/>
      <c r="D194" s="226"/>
      <c r="E194" s="226"/>
      <c r="F194" s="226"/>
      <c r="G194" s="214"/>
      <c r="H194" s="215"/>
      <c r="I194" s="206"/>
      <c r="J194" s="206"/>
      <c r="K194" s="206"/>
      <c r="L194" s="206"/>
      <c r="M194" s="206"/>
    </row>
    <row r="195" spans="1:13" ht="12.75" customHeight="1" hidden="1">
      <c r="A195" s="185"/>
      <c r="B195" s="238"/>
      <c r="C195" s="223"/>
      <c r="D195" s="226"/>
      <c r="E195" s="226"/>
      <c r="F195" s="226"/>
      <c r="G195" s="214"/>
      <c r="H195" s="215"/>
      <c r="I195" s="206"/>
      <c r="J195" s="206"/>
      <c r="K195" s="206"/>
      <c r="L195" s="206"/>
      <c r="M195" s="206"/>
    </row>
    <row r="196" spans="1:13" ht="12.75" customHeight="1" hidden="1">
      <c r="A196" s="185"/>
      <c r="B196" s="238"/>
      <c r="C196" s="223"/>
      <c r="D196" s="226"/>
      <c r="E196" s="226"/>
      <c r="F196" s="226"/>
      <c r="G196" s="214"/>
      <c r="H196" s="215"/>
      <c r="I196" s="206"/>
      <c r="J196" s="206"/>
      <c r="K196" s="206"/>
      <c r="L196" s="206"/>
      <c r="M196" s="206"/>
    </row>
    <row r="197" spans="1:13" ht="12.75" customHeight="1" hidden="1">
      <c r="A197" s="185"/>
      <c r="B197" s="238"/>
      <c r="C197" s="223"/>
      <c r="D197" s="226"/>
      <c r="E197" s="226"/>
      <c r="F197" s="226"/>
      <c r="G197" s="214"/>
      <c r="H197" s="215"/>
      <c r="I197" s="206"/>
      <c r="J197" s="206"/>
      <c r="K197" s="206"/>
      <c r="L197" s="206"/>
      <c r="M197" s="206"/>
    </row>
    <row r="198" spans="1:13" ht="12.75" customHeight="1" hidden="1">
      <c r="A198" s="185"/>
      <c r="B198" s="238"/>
      <c r="C198" s="223"/>
      <c r="D198" s="226"/>
      <c r="E198" s="226"/>
      <c r="F198" s="226"/>
      <c r="G198" s="214"/>
      <c r="H198" s="215"/>
      <c r="I198" s="206"/>
      <c r="J198" s="206"/>
      <c r="K198" s="206"/>
      <c r="L198" s="206"/>
      <c r="M198" s="206"/>
    </row>
    <row r="199" spans="1:13" ht="12.75" customHeight="1" hidden="1">
      <c r="A199" s="185"/>
      <c r="B199" s="238"/>
      <c r="C199" s="223"/>
      <c r="D199" s="226"/>
      <c r="E199" s="226"/>
      <c r="F199" s="226"/>
      <c r="G199" s="214"/>
      <c r="H199" s="215"/>
      <c r="I199" s="206"/>
      <c r="J199" s="206"/>
      <c r="K199" s="206"/>
      <c r="L199" s="206"/>
      <c r="M199" s="206"/>
    </row>
    <row r="200" spans="1:13" ht="15" customHeight="1">
      <c r="A200" s="60">
        <v>406</v>
      </c>
      <c r="B200" s="153" t="s">
        <v>104</v>
      </c>
      <c r="C200" s="163">
        <v>200</v>
      </c>
      <c r="D200" s="63">
        <v>5.6</v>
      </c>
      <c r="E200" s="63">
        <v>4.38</v>
      </c>
      <c r="F200" s="63">
        <v>8.18</v>
      </c>
      <c r="G200" s="198">
        <v>94.52</v>
      </c>
      <c r="H200" s="199"/>
      <c r="I200" s="63">
        <v>0.06</v>
      </c>
      <c r="J200" s="63">
        <v>1.4</v>
      </c>
      <c r="K200" s="63">
        <v>0.3</v>
      </c>
      <c r="L200" s="63">
        <v>240</v>
      </c>
      <c r="M200" s="63">
        <v>0.2</v>
      </c>
    </row>
    <row r="201" spans="1:13" ht="12.75" customHeight="1">
      <c r="A201" s="200" t="s">
        <v>34</v>
      </c>
      <c r="B201" s="201"/>
      <c r="C201" s="202"/>
      <c r="D201" s="65">
        <f>D191+D200</f>
        <v>11.29</v>
      </c>
      <c r="E201" s="65">
        <f>E191+E200</f>
        <v>6.68</v>
      </c>
      <c r="F201" s="65">
        <f>F191+F200</f>
        <v>38.769999999999996</v>
      </c>
      <c r="G201" s="203">
        <f>G191+G200</f>
        <v>260.15999999999997</v>
      </c>
      <c r="H201" s="204"/>
      <c r="I201" s="66">
        <f>I191+I200</f>
        <v>0.14</v>
      </c>
      <c r="J201" s="66">
        <f>J191+J200</f>
        <v>1.4</v>
      </c>
      <c r="K201" s="66">
        <f>K191+K200</f>
        <v>0.36</v>
      </c>
      <c r="L201" s="66">
        <f>L191+L200</f>
        <v>256.32</v>
      </c>
      <c r="M201" s="65">
        <f>M191+M200</f>
        <v>1.17</v>
      </c>
    </row>
    <row r="202" spans="1:13" ht="12.75" customHeight="1">
      <c r="A202" s="200" t="s">
        <v>36</v>
      </c>
      <c r="B202" s="201"/>
      <c r="C202" s="202"/>
      <c r="D202" s="26"/>
      <c r="E202" s="26"/>
      <c r="F202" s="27"/>
      <c r="G202" s="80">
        <v>0.14</v>
      </c>
      <c r="H202" s="100"/>
      <c r="I202" s="11"/>
      <c r="J202" s="11"/>
      <c r="K202" s="11"/>
      <c r="L202" s="11"/>
      <c r="M202" s="11"/>
    </row>
    <row r="203" spans="1:13" ht="24" customHeight="1">
      <c r="A203" s="71"/>
      <c r="B203" s="71"/>
      <c r="C203" s="228" t="s">
        <v>78</v>
      </c>
      <c r="D203" s="229"/>
      <c r="E203" s="229"/>
      <c r="F203" s="229"/>
      <c r="G203" s="229"/>
      <c r="H203" s="118"/>
      <c r="I203" s="72"/>
      <c r="J203" s="72"/>
      <c r="K203" s="72"/>
      <c r="L203" s="72"/>
      <c r="M203" s="72"/>
    </row>
    <row r="204" spans="1:13" ht="21" customHeight="1">
      <c r="A204" s="230">
        <v>124</v>
      </c>
      <c r="B204" s="430" t="s">
        <v>222</v>
      </c>
      <c r="C204" s="179" t="s">
        <v>234</v>
      </c>
      <c r="D204" s="225">
        <v>5.48</v>
      </c>
      <c r="E204" s="225">
        <v>10.45</v>
      </c>
      <c r="F204" s="225">
        <v>26.64</v>
      </c>
      <c r="G204" s="212">
        <v>222.53</v>
      </c>
      <c r="H204" s="213"/>
      <c r="I204" s="205">
        <v>0.09</v>
      </c>
      <c r="J204" s="205">
        <v>5.55</v>
      </c>
      <c r="K204" s="205">
        <v>0.13</v>
      </c>
      <c r="L204" s="205">
        <v>31.66</v>
      </c>
      <c r="M204" s="205">
        <v>1.14</v>
      </c>
    </row>
    <row r="205" spans="1:13" ht="12.75" customHeight="1" hidden="1">
      <c r="A205" s="231"/>
      <c r="B205" s="430" t="s">
        <v>222</v>
      </c>
      <c r="C205" s="179" t="s">
        <v>234</v>
      </c>
      <c r="D205" s="226"/>
      <c r="E205" s="226"/>
      <c r="F205" s="226"/>
      <c r="G205" s="214"/>
      <c r="H205" s="215"/>
      <c r="I205" s="206"/>
      <c r="J205" s="206"/>
      <c r="K205" s="206"/>
      <c r="L205" s="206"/>
      <c r="M205" s="206"/>
    </row>
    <row r="206" spans="1:13" ht="13.5" customHeight="1" hidden="1">
      <c r="A206" s="231"/>
      <c r="B206" s="430" t="s">
        <v>222</v>
      </c>
      <c r="C206" s="179" t="s">
        <v>234</v>
      </c>
      <c r="D206" s="226"/>
      <c r="E206" s="226"/>
      <c r="F206" s="226"/>
      <c r="G206" s="214"/>
      <c r="H206" s="215"/>
      <c r="I206" s="206"/>
      <c r="J206" s="206"/>
      <c r="K206" s="206"/>
      <c r="L206" s="206"/>
      <c r="M206" s="206"/>
    </row>
    <row r="207" spans="1:13" ht="12" customHeight="1" hidden="1">
      <c r="A207" s="231"/>
      <c r="B207" s="430" t="s">
        <v>222</v>
      </c>
      <c r="C207" s="179" t="s">
        <v>234</v>
      </c>
      <c r="D207" s="226"/>
      <c r="E207" s="226"/>
      <c r="F207" s="226"/>
      <c r="G207" s="214"/>
      <c r="H207" s="215"/>
      <c r="I207" s="206"/>
      <c r="J207" s="206"/>
      <c r="K207" s="206"/>
      <c r="L207" s="206"/>
      <c r="M207" s="206"/>
    </row>
    <row r="208" spans="1:13" ht="12" customHeight="1" hidden="1">
      <c r="A208" s="231"/>
      <c r="B208" s="430" t="s">
        <v>222</v>
      </c>
      <c r="C208" s="179" t="s">
        <v>234</v>
      </c>
      <c r="D208" s="226"/>
      <c r="E208" s="226"/>
      <c r="F208" s="226"/>
      <c r="G208" s="214"/>
      <c r="H208" s="215"/>
      <c r="I208" s="206"/>
      <c r="J208" s="206"/>
      <c r="K208" s="206"/>
      <c r="L208" s="206"/>
      <c r="M208" s="206"/>
    </row>
    <row r="209" spans="1:13" ht="12.75" customHeight="1" hidden="1">
      <c r="A209" s="231"/>
      <c r="B209" s="430" t="s">
        <v>222</v>
      </c>
      <c r="C209" s="179" t="s">
        <v>234</v>
      </c>
      <c r="D209" s="226"/>
      <c r="E209" s="226"/>
      <c r="F209" s="226"/>
      <c r="G209" s="214"/>
      <c r="H209" s="215"/>
      <c r="I209" s="206"/>
      <c r="J209" s="206"/>
      <c r="K209" s="206"/>
      <c r="L209" s="206"/>
      <c r="M209" s="206"/>
    </row>
    <row r="210" spans="1:13" ht="12.75" customHeight="1">
      <c r="A210" s="184">
        <v>382</v>
      </c>
      <c r="B210" s="187" t="s">
        <v>107</v>
      </c>
      <c r="C210" s="222">
        <v>200</v>
      </c>
      <c r="D210" s="225">
        <v>0</v>
      </c>
      <c r="E210" s="225">
        <v>0</v>
      </c>
      <c r="F210" s="225">
        <v>11.44</v>
      </c>
      <c r="G210" s="212">
        <v>45.76</v>
      </c>
      <c r="H210" s="213"/>
      <c r="I210" s="205">
        <v>0</v>
      </c>
      <c r="J210" s="205">
        <v>0</v>
      </c>
      <c r="K210" s="205">
        <v>0</v>
      </c>
      <c r="L210" s="205">
        <v>1.42</v>
      </c>
      <c r="M210" s="205">
        <v>0.54</v>
      </c>
    </row>
    <row r="211" spans="1:13" ht="2.25" customHeight="1">
      <c r="A211" s="218"/>
      <c r="B211" s="250"/>
      <c r="C211" s="224"/>
      <c r="D211" s="227"/>
      <c r="E211" s="227"/>
      <c r="F211" s="227"/>
      <c r="G211" s="216"/>
      <c r="H211" s="217"/>
      <c r="I211" s="211"/>
      <c r="J211" s="211"/>
      <c r="K211" s="211"/>
      <c r="L211" s="211"/>
      <c r="M211" s="211"/>
    </row>
    <row r="212" spans="1:13" ht="12.75" customHeight="1">
      <c r="A212" s="19"/>
      <c r="B212" s="108" t="s">
        <v>101</v>
      </c>
      <c r="C212" s="146">
        <v>50</v>
      </c>
      <c r="D212" s="63">
        <v>4.05</v>
      </c>
      <c r="E212" s="63">
        <v>0.6</v>
      </c>
      <c r="F212" s="63">
        <v>21</v>
      </c>
      <c r="G212" s="198">
        <v>101.5</v>
      </c>
      <c r="H212" s="199"/>
      <c r="I212" s="63">
        <v>0.21</v>
      </c>
      <c r="J212" s="63"/>
      <c r="K212" s="63"/>
      <c r="L212" s="63">
        <v>3.7</v>
      </c>
      <c r="M212" s="63">
        <v>2.8</v>
      </c>
    </row>
    <row r="213" spans="1:13" ht="12.75" customHeight="1">
      <c r="A213" s="200" t="s">
        <v>76</v>
      </c>
      <c r="B213" s="201"/>
      <c r="C213" s="202"/>
      <c r="D213" s="65">
        <f>SUM(D204:D212)</f>
        <v>9.530000000000001</v>
      </c>
      <c r="E213" s="65">
        <f>SUM(E204:E212)</f>
        <v>11.049999999999999</v>
      </c>
      <c r="F213" s="65">
        <f>SUM(F204:F212)</f>
        <v>59.08</v>
      </c>
      <c r="G213" s="203">
        <f>SUM(G204:H212)</f>
        <v>369.79</v>
      </c>
      <c r="H213" s="204"/>
      <c r="I213" s="66">
        <f>SUM(I204:I212)</f>
        <v>0.3</v>
      </c>
      <c r="J213" s="66">
        <f>SUM(J204:J212)</f>
        <v>5.55</v>
      </c>
      <c r="K213" s="66">
        <f>SUM(K204:K212)</f>
        <v>0.13</v>
      </c>
      <c r="L213" s="66">
        <f>SUM(L204:L212)</f>
        <v>36.78</v>
      </c>
      <c r="M213" s="65">
        <f>SUM(M204:M212)</f>
        <v>4.4799999999999995</v>
      </c>
    </row>
    <row r="214" spans="1:13" ht="12.75" customHeight="1">
      <c r="A214" s="200" t="s">
        <v>77</v>
      </c>
      <c r="B214" s="201"/>
      <c r="C214" s="201"/>
      <c r="D214" s="26"/>
      <c r="E214" s="26"/>
      <c r="F214" s="26"/>
      <c r="G214" s="121">
        <v>0.2</v>
      </c>
      <c r="H214" s="38"/>
      <c r="I214" s="78"/>
      <c r="J214" s="78"/>
      <c r="K214" s="78"/>
      <c r="L214" s="78"/>
      <c r="M214" s="78"/>
    </row>
    <row r="215" spans="1:13" ht="12.75" customHeight="1">
      <c r="A215" s="200" t="s">
        <v>35</v>
      </c>
      <c r="B215" s="201"/>
      <c r="C215" s="202"/>
      <c r="D215" s="69">
        <f>D155+D159+D190+D202+D213</f>
        <v>10.21</v>
      </c>
      <c r="E215" s="69">
        <f>E155+E159+E190+E202+E213</f>
        <v>11.049999999999999</v>
      </c>
      <c r="F215" s="69">
        <f>F155+F159+F190+F202+F213</f>
        <v>82.13</v>
      </c>
      <c r="G215" s="210">
        <f>G153+G159+G188+G201+G213</f>
        <v>1778.9899999999998</v>
      </c>
      <c r="H215" s="199"/>
      <c r="I215" s="70">
        <f>I155+I159+I190+I202+I213</f>
        <v>0.3</v>
      </c>
      <c r="J215" s="70">
        <f>J155+J159+J190+J202+J213</f>
        <v>65.55</v>
      </c>
      <c r="K215" s="70">
        <f>K155+K159+K190+K202+K213</f>
        <v>0.14</v>
      </c>
      <c r="L215" s="70">
        <f>L155+L159+L190+L202+L213</f>
        <v>42.22</v>
      </c>
      <c r="M215" s="69">
        <f>M155+M159+M190+M202+M213</f>
        <v>9.27</v>
      </c>
    </row>
    <row r="216" spans="1:13" ht="22.5" customHeight="1">
      <c r="A216" s="28"/>
      <c r="B216" s="21"/>
      <c r="C216" s="75" t="s">
        <v>47</v>
      </c>
      <c r="D216" s="8"/>
      <c r="E216" s="24"/>
      <c r="F216" s="24"/>
      <c r="G216" s="24"/>
      <c r="H216" s="21"/>
      <c r="I216" s="21"/>
      <c r="J216" s="21"/>
      <c r="K216" s="21"/>
      <c r="L216" s="21"/>
      <c r="M216" s="21"/>
    </row>
    <row r="217" spans="1:13" ht="15" customHeight="1">
      <c r="A217" s="184">
        <v>188</v>
      </c>
      <c r="B217" s="348" t="s">
        <v>139</v>
      </c>
      <c r="C217" s="348" t="s">
        <v>149</v>
      </c>
      <c r="D217" s="205">
        <v>7.2</v>
      </c>
      <c r="E217" s="205">
        <v>10.2</v>
      </c>
      <c r="F217" s="205">
        <v>1.48</v>
      </c>
      <c r="G217" s="242">
        <v>126.5</v>
      </c>
      <c r="H217" s="254"/>
      <c r="I217" s="205">
        <v>0.04</v>
      </c>
      <c r="J217" s="205">
        <v>0.2</v>
      </c>
      <c r="K217" s="205">
        <v>0.23</v>
      </c>
      <c r="L217" s="205">
        <v>44.5</v>
      </c>
      <c r="M217" s="205">
        <v>1.04</v>
      </c>
    </row>
    <row r="218" spans="1:13" ht="0.75" customHeight="1">
      <c r="A218" s="185"/>
      <c r="B218" s="277"/>
      <c r="C218" s="277"/>
      <c r="D218" s="206"/>
      <c r="E218" s="206"/>
      <c r="F218" s="206"/>
      <c r="G218" s="244"/>
      <c r="H218" s="307"/>
      <c r="I218" s="206"/>
      <c r="J218" s="206"/>
      <c r="K218" s="206"/>
      <c r="L218" s="206"/>
      <c r="M218" s="206"/>
    </row>
    <row r="219" spans="1:13" ht="12.75" customHeight="1" hidden="1">
      <c r="A219" s="185"/>
      <c r="B219" s="278"/>
      <c r="C219" s="278"/>
      <c r="D219" s="206"/>
      <c r="E219" s="206"/>
      <c r="F219" s="206"/>
      <c r="G219" s="244"/>
      <c r="H219" s="307"/>
      <c r="I219" s="206"/>
      <c r="J219" s="206"/>
      <c r="K219" s="206"/>
      <c r="L219" s="206"/>
      <c r="M219" s="206"/>
    </row>
    <row r="220" spans="1:13" ht="13.5" customHeight="1">
      <c r="A220" s="184">
        <v>254</v>
      </c>
      <c r="B220" s="348" t="s">
        <v>140</v>
      </c>
      <c r="C220" s="342">
        <v>200</v>
      </c>
      <c r="D220" s="205">
        <v>1.4</v>
      </c>
      <c r="E220" s="205">
        <v>0.02</v>
      </c>
      <c r="F220" s="205">
        <v>17.35</v>
      </c>
      <c r="G220" s="242">
        <v>75.18</v>
      </c>
      <c r="H220" s="254"/>
      <c r="I220" s="187">
        <v>0.01</v>
      </c>
      <c r="J220" s="187">
        <v>0.12</v>
      </c>
      <c r="K220" s="187">
        <v>0.03</v>
      </c>
      <c r="L220" s="187">
        <v>50.46</v>
      </c>
      <c r="M220" s="187">
        <v>0.08</v>
      </c>
    </row>
    <row r="221" spans="1:13" ht="0.75" customHeight="1">
      <c r="A221" s="185"/>
      <c r="B221" s="277"/>
      <c r="C221" s="343"/>
      <c r="D221" s="206"/>
      <c r="E221" s="206"/>
      <c r="F221" s="206"/>
      <c r="G221" s="244"/>
      <c r="H221" s="307"/>
      <c r="I221" s="240"/>
      <c r="J221" s="240"/>
      <c r="K221" s="240"/>
      <c r="L221" s="240"/>
      <c r="M221" s="240"/>
    </row>
    <row r="222" spans="1:13" ht="13.5" customHeight="1" hidden="1">
      <c r="A222" s="185"/>
      <c r="B222" s="277"/>
      <c r="C222" s="343"/>
      <c r="D222" s="206"/>
      <c r="E222" s="206"/>
      <c r="F222" s="206"/>
      <c r="G222" s="244"/>
      <c r="H222" s="307"/>
      <c r="I222" s="240"/>
      <c r="J222" s="240"/>
      <c r="K222" s="240"/>
      <c r="L222" s="240"/>
      <c r="M222" s="240"/>
    </row>
    <row r="223" spans="1:13" ht="12" customHeight="1" hidden="1">
      <c r="A223" s="186"/>
      <c r="B223" s="278"/>
      <c r="C223" s="344"/>
      <c r="D223" s="211"/>
      <c r="E223" s="211"/>
      <c r="F223" s="211"/>
      <c r="G223" s="308"/>
      <c r="H223" s="309"/>
      <c r="I223" s="261"/>
      <c r="J223" s="261"/>
      <c r="K223" s="261"/>
      <c r="L223" s="261"/>
      <c r="M223" s="261"/>
    </row>
    <row r="224" spans="1:13" ht="12" customHeight="1">
      <c r="A224" s="356">
        <v>496</v>
      </c>
      <c r="B224" s="336" t="s">
        <v>141</v>
      </c>
      <c r="C224" s="384" t="s">
        <v>118</v>
      </c>
      <c r="D224" s="205">
        <v>1.21</v>
      </c>
      <c r="E224" s="205">
        <v>11.3</v>
      </c>
      <c r="F224" s="205">
        <v>7.24</v>
      </c>
      <c r="G224" s="242">
        <v>135.46</v>
      </c>
      <c r="H224" s="254"/>
      <c r="I224" s="205">
        <v>0.02</v>
      </c>
      <c r="J224" s="205">
        <v>0</v>
      </c>
      <c r="K224" s="205">
        <v>0.02</v>
      </c>
      <c r="L224" s="205">
        <v>4.8</v>
      </c>
      <c r="M224" s="205">
        <v>0.19</v>
      </c>
    </row>
    <row r="225" spans="1:13" ht="12.75" customHeight="1" hidden="1">
      <c r="A225" s="357"/>
      <c r="B225" s="192"/>
      <c r="C225" s="385"/>
      <c r="D225" s="206"/>
      <c r="E225" s="206"/>
      <c r="F225" s="206"/>
      <c r="G225" s="244"/>
      <c r="H225" s="307"/>
      <c r="I225" s="206"/>
      <c r="J225" s="206"/>
      <c r="K225" s="206"/>
      <c r="L225" s="206"/>
      <c r="M225" s="206"/>
    </row>
    <row r="226" spans="1:13" ht="14.25" customHeight="1">
      <c r="A226" s="286" t="s">
        <v>20</v>
      </c>
      <c r="B226" s="287"/>
      <c r="C226" s="288"/>
      <c r="D226" s="69">
        <f>D217+D220+D224</f>
        <v>9.809999999999999</v>
      </c>
      <c r="E226" s="69">
        <f>SUM(E217:E225)</f>
        <v>21.52</v>
      </c>
      <c r="F226" s="69">
        <f>SUM(F217:F225)</f>
        <v>26.07</v>
      </c>
      <c r="G226" s="210">
        <f>SUM(G217:H225)</f>
        <v>337.14</v>
      </c>
      <c r="H226" s="233"/>
      <c r="I226" s="69">
        <f>SUM(I217:I225)</f>
        <v>0.07</v>
      </c>
      <c r="J226" s="69">
        <f>SUM(J217:J225)</f>
        <v>0.32</v>
      </c>
      <c r="K226" s="69">
        <f>SUM(K217:K225)</f>
        <v>0.28</v>
      </c>
      <c r="L226" s="69">
        <f>SUM(L217:L225)</f>
        <v>99.76</v>
      </c>
      <c r="M226" s="69">
        <f>SUM(M217:M225)</f>
        <v>1.31</v>
      </c>
    </row>
    <row r="227" spans="1:13" ht="14.25" customHeight="1">
      <c r="A227" s="286" t="s">
        <v>24</v>
      </c>
      <c r="B227" s="287"/>
      <c r="C227" s="288"/>
      <c r="D227" s="10"/>
      <c r="E227" s="10"/>
      <c r="F227" s="10"/>
      <c r="G227" s="98">
        <v>0.192</v>
      </c>
      <c r="H227" s="99"/>
      <c r="I227" s="11"/>
      <c r="J227" s="11"/>
      <c r="K227" s="11"/>
      <c r="L227" s="11"/>
      <c r="M227" s="11"/>
    </row>
    <row r="228" spans="1:13" ht="24.75" customHeight="1">
      <c r="A228" s="88"/>
      <c r="B228" s="87"/>
      <c r="C228" s="23" t="s">
        <v>48</v>
      </c>
      <c r="D228" s="8"/>
      <c r="E228" s="8"/>
      <c r="F228" s="8"/>
      <c r="G228" s="8"/>
      <c r="H228" s="37"/>
      <c r="I228" s="36"/>
      <c r="J228" s="36"/>
      <c r="K228" s="36"/>
      <c r="L228" s="36"/>
      <c r="M228" s="36"/>
    </row>
    <row r="229" spans="1:13" ht="14.25" customHeight="1">
      <c r="A229" s="60">
        <v>90</v>
      </c>
      <c r="B229" s="154" t="s">
        <v>142</v>
      </c>
      <c r="C229" s="154">
        <v>200</v>
      </c>
      <c r="D229" s="39">
        <v>0.6</v>
      </c>
      <c r="E229" s="39">
        <v>0.2</v>
      </c>
      <c r="F229" s="39">
        <v>15</v>
      </c>
      <c r="G229" s="310">
        <v>90</v>
      </c>
      <c r="H229" s="235"/>
      <c r="I229" s="39">
        <v>0.05</v>
      </c>
      <c r="J229" s="39">
        <v>6</v>
      </c>
      <c r="K229" s="39">
        <v>0.02</v>
      </c>
      <c r="L229" s="39">
        <v>30</v>
      </c>
      <c r="M229" s="39">
        <v>0.6</v>
      </c>
    </row>
    <row r="230" spans="1:13" ht="14.25" customHeight="1">
      <c r="A230" s="22"/>
      <c r="B230" s="263" t="s">
        <v>32</v>
      </c>
      <c r="C230" s="264"/>
      <c r="D230" s="40">
        <f>SUM(D229:D229)</f>
        <v>0.6</v>
      </c>
      <c r="E230" s="40">
        <f>SUM(E229:E229)</f>
        <v>0.2</v>
      </c>
      <c r="F230" s="40">
        <f>SUM(F229:F229)</f>
        <v>15</v>
      </c>
      <c r="G230" s="234">
        <f>SUM(G229:H229)</f>
        <v>90</v>
      </c>
      <c r="H230" s="311"/>
      <c r="I230" s="40">
        <f>SUM(I229:I229)</f>
        <v>0.05</v>
      </c>
      <c r="J230" s="40">
        <f>SUM(J229:J229)</f>
        <v>6</v>
      </c>
      <c r="K230" s="40">
        <f>SUM(K229:K229)</f>
        <v>0.02</v>
      </c>
      <c r="L230" s="40">
        <f>SUM(L229:L229)</f>
        <v>30</v>
      </c>
      <c r="M230" s="40">
        <f>SUM(M229:M229)</f>
        <v>0.6</v>
      </c>
    </row>
    <row r="231" spans="1:13" ht="14.25" customHeight="1">
      <c r="A231" s="262" t="s">
        <v>39</v>
      </c>
      <c r="B231" s="265"/>
      <c r="C231" s="265"/>
      <c r="D231" s="52"/>
      <c r="E231" s="52"/>
      <c r="F231" s="52"/>
      <c r="G231" s="83">
        <v>0.05</v>
      </c>
      <c r="H231" s="45"/>
      <c r="I231" s="76"/>
      <c r="J231" s="76"/>
      <c r="K231" s="76"/>
      <c r="L231" s="76"/>
      <c r="M231" s="76"/>
    </row>
    <row r="232" spans="1:13" ht="36" customHeight="1">
      <c r="A232" s="18"/>
      <c r="B232" s="17"/>
      <c r="C232" s="23" t="s">
        <v>49</v>
      </c>
      <c r="D232" s="8"/>
      <c r="E232" s="8"/>
      <c r="F232" s="8"/>
      <c r="G232" s="8"/>
      <c r="H232" s="17"/>
      <c r="I232" s="17"/>
      <c r="J232" s="17"/>
      <c r="K232" s="17"/>
      <c r="L232" s="17"/>
      <c r="M232" s="17"/>
    </row>
    <row r="233" spans="1:13" ht="12.75" customHeight="1">
      <c r="A233" s="184">
        <v>38</v>
      </c>
      <c r="B233" s="432" t="s">
        <v>224</v>
      </c>
      <c r="C233" s="428">
        <v>30</v>
      </c>
      <c r="D233" s="187">
        <v>0.7</v>
      </c>
      <c r="E233" s="187">
        <v>5.4</v>
      </c>
      <c r="F233" s="187">
        <v>2.8</v>
      </c>
      <c r="G233" s="296">
        <v>63.09</v>
      </c>
      <c r="H233" s="312"/>
      <c r="I233" s="187">
        <v>0.01</v>
      </c>
      <c r="J233" s="187">
        <v>2.73</v>
      </c>
      <c r="K233" s="187">
        <v>0.02</v>
      </c>
      <c r="L233" s="187">
        <v>17.27</v>
      </c>
      <c r="M233" s="187">
        <v>0.64</v>
      </c>
    </row>
    <row r="234" spans="1:13" ht="0.75" customHeight="1">
      <c r="A234" s="249"/>
      <c r="B234" s="431" t="s">
        <v>224</v>
      </c>
      <c r="C234" s="428">
        <v>30</v>
      </c>
      <c r="D234" s="260"/>
      <c r="E234" s="260"/>
      <c r="F234" s="260"/>
      <c r="G234" s="317"/>
      <c r="H234" s="313"/>
      <c r="I234" s="260"/>
      <c r="J234" s="260"/>
      <c r="K234" s="260"/>
      <c r="L234" s="260"/>
      <c r="M234" s="260"/>
    </row>
    <row r="235" spans="1:13" ht="12.75" customHeight="1" hidden="1">
      <c r="A235" s="250"/>
      <c r="B235" s="431" t="s">
        <v>224</v>
      </c>
      <c r="C235" s="428">
        <v>30</v>
      </c>
      <c r="D235" s="241"/>
      <c r="E235" s="241"/>
      <c r="F235" s="241"/>
      <c r="G235" s="305"/>
      <c r="H235" s="306"/>
      <c r="I235" s="241"/>
      <c r="J235" s="241"/>
      <c r="K235" s="241"/>
      <c r="L235" s="241"/>
      <c r="M235" s="241"/>
    </row>
    <row r="236" spans="1:13" ht="13.5" customHeight="1">
      <c r="A236" s="184">
        <v>75</v>
      </c>
      <c r="B236" s="381" t="s">
        <v>143</v>
      </c>
      <c r="C236" s="190">
        <v>200</v>
      </c>
      <c r="D236" s="225">
        <v>3.47</v>
      </c>
      <c r="E236" s="225">
        <v>4.8</v>
      </c>
      <c r="F236" s="225">
        <v>13.2</v>
      </c>
      <c r="G236" s="212">
        <v>109.08</v>
      </c>
      <c r="H236" s="213"/>
      <c r="I236" s="205">
        <v>0.03</v>
      </c>
      <c r="J236" s="205">
        <v>1.71</v>
      </c>
      <c r="K236" s="205">
        <v>0.03</v>
      </c>
      <c r="L236" s="205">
        <v>11.28</v>
      </c>
      <c r="M236" s="205">
        <v>0.47</v>
      </c>
    </row>
    <row r="237" spans="1:13" ht="2.25" customHeight="1">
      <c r="A237" s="185"/>
      <c r="B237" s="382"/>
      <c r="C237" s="413"/>
      <c r="D237" s="226"/>
      <c r="E237" s="226"/>
      <c r="F237" s="226"/>
      <c r="G237" s="214"/>
      <c r="H237" s="215"/>
      <c r="I237" s="206"/>
      <c r="J237" s="206"/>
      <c r="K237" s="206"/>
      <c r="L237" s="206"/>
      <c r="M237" s="206"/>
    </row>
    <row r="238" spans="1:13" ht="12.75" customHeight="1" hidden="1">
      <c r="A238" s="185"/>
      <c r="B238" s="382"/>
      <c r="C238" s="413"/>
      <c r="D238" s="226"/>
      <c r="E238" s="226"/>
      <c r="F238" s="226"/>
      <c r="G238" s="214"/>
      <c r="H238" s="215"/>
      <c r="I238" s="206"/>
      <c r="J238" s="206"/>
      <c r="K238" s="206"/>
      <c r="L238" s="206"/>
      <c r="M238" s="206"/>
    </row>
    <row r="239" spans="1:13" ht="12.75" customHeight="1" hidden="1">
      <c r="A239" s="185"/>
      <c r="B239" s="382"/>
      <c r="C239" s="413"/>
      <c r="D239" s="226"/>
      <c r="E239" s="226"/>
      <c r="F239" s="226"/>
      <c r="G239" s="214"/>
      <c r="H239" s="215"/>
      <c r="I239" s="206"/>
      <c r="J239" s="206"/>
      <c r="K239" s="206"/>
      <c r="L239" s="206"/>
      <c r="M239" s="206"/>
    </row>
    <row r="240" spans="1:13" ht="12.75" customHeight="1" hidden="1">
      <c r="A240" s="185"/>
      <c r="B240" s="382"/>
      <c r="C240" s="413"/>
      <c r="D240" s="226"/>
      <c r="E240" s="226"/>
      <c r="F240" s="226"/>
      <c r="G240" s="214"/>
      <c r="H240" s="215"/>
      <c r="I240" s="206"/>
      <c r="J240" s="206"/>
      <c r="K240" s="206"/>
      <c r="L240" s="206"/>
      <c r="M240" s="206"/>
    </row>
    <row r="241" spans="1:13" ht="14.25" customHeight="1" hidden="1">
      <c r="A241" s="185"/>
      <c r="B241" s="382"/>
      <c r="C241" s="413"/>
      <c r="D241" s="226"/>
      <c r="E241" s="226"/>
      <c r="F241" s="226"/>
      <c r="G241" s="214"/>
      <c r="H241" s="215"/>
      <c r="I241" s="206"/>
      <c r="J241" s="206"/>
      <c r="K241" s="206"/>
      <c r="L241" s="206"/>
      <c r="M241" s="206"/>
    </row>
    <row r="242" spans="1:13" ht="14.25" customHeight="1" hidden="1">
      <c r="A242" s="185"/>
      <c r="B242" s="382"/>
      <c r="C242" s="413"/>
      <c r="D242" s="226"/>
      <c r="E242" s="226"/>
      <c r="F242" s="226"/>
      <c r="G242" s="214"/>
      <c r="H242" s="215"/>
      <c r="I242" s="206"/>
      <c r="J242" s="206"/>
      <c r="K242" s="206"/>
      <c r="L242" s="206"/>
      <c r="M242" s="206"/>
    </row>
    <row r="243" spans="1:13" ht="13.5" customHeight="1" hidden="1">
      <c r="A243" s="185"/>
      <c r="B243" s="382"/>
      <c r="C243" s="413"/>
      <c r="D243" s="226"/>
      <c r="E243" s="226"/>
      <c r="F243" s="226"/>
      <c r="G243" s="214"/>
      <c r="H243" s="215"/>
      <c r="I243" s="206"/>
      <c r="J243" s="206"/>
      <c r="K243" s="206"/>
      <c r="L243" s="206"/>
      <c r="M243" s="206"/>
    </row>
    <row r="244" spans="1:13" ht="12.75" customHeight="1" hidden="1">
      <c r="A244" s="186"/>
      <c r="B244" s="383"/>
      <c r="C244" s="390"/>
      <c r="D244" s="227"/>
      <c r="E244" s="227"/>
      <c r="F244" s="227"/>
      <c r="G244" s="216"/>
      <c r="H244" s="217"/>
      <c r="I244" s="211"/>
      <c r="J244" s="211"/>
      <c r="K244" s="211"/>
      <c r="L244" s="211"/>
      <c r="M244" s="211"/>
    </row>
    <row r="245" spans="1:13" ht="12.75" customHeight="1">
      <c r="A245" s="184">
        <v>268</v>
      </c>
      <c r="B245" s="348" t="s">
        <v>144</v>
      </c>
      <c r="C245" s="342">
        <v>50</v>
      </c>
      <c r="D245" s="205">
        <v>8.93</v>
      </c>
      <c r="E245" s="205">
        <v>9.97</v>
      </c>
      <c r="F245" s="205">
        <v>6.91</v>
      </c>
      <c r="G245" s="242">
        <v>153.04</v>
      </c>
      <c r="H245" s="254"/>
      <c r="I245" s="205">
        <v>0.04</v>
      </c>
      <c r="J245" s="205">
        <v>0</v>
      </c>
      <c r="K245" s="205">
        <v>0.04</v>
      </c>
      <c r="L245" s="205">
        <v>5.92</v>
      </c>
      <c r="M245" s="205">
        <v>0.6</v>
      </c>
    </row>
    <row r="246" spans="1:13" ht="0.75" customHeight="1">
      <c r="A246" s="185"/>
      <c r="B246" s="277"/>
      <c r="C246" s="343"/>
      <c r="D246" s="206"/>
      <c r="E246" s="206"/>
      <c r="F246" s="206"/>
      <c r="G246" s="244"/>
      <c r="H246" s="307"/>
      <c r="I246" s="206"/>
      <c r="J246" s="206"/>
      <c r="K246" s="206"/>
      <c r="L246" s="206"/>
      <c r="M246" s="206"/>
    </row>
    <row r="247" spans="1:13" ht="12.75" customHeight="1" hidden="1">
      <c r="A247" s="185"/>
      <c r="B247" s="277"/>
      <c r="C247" s="343"/>
      <c r="D247" s="206"/>
      <c r="E247" s="206"/>
      <c r="F247" s="206"/>
      <c r="G247" s="244"/>
      <c r="H247" s="307"/>
      <c r="I247" s="206"/>
      <c r="J247" s="206"/>
      <c r="K247" s="206"/>
      <c r="L247" s="206"/>
      <c r="M247" s="206"/>
    </row>
    <row r="248" spans="1:13" ht="13.5" customHeight="1" hidden="1">
      <c r="A248" s="185"/>
      <c r="B248" s="278"/>
      <c r="C248" s="344"/>
      <c r="D248" s="206"/>
      <c r="E248" s="206"/>
      <c r="F248" s="206"/>
      <c r="G248" s="244"/>
      <c r="H248" s="307"/>
      <c r="I248" s="206"/>
      <c r="J248" s="206"/>
      <c r="K248" s="206"/>
      <c r="L248" s="206"/>
      <c r="M248" s="206"/>
    </row>
    <row r="249" spans="1:13" ht="12" customHeight="1">
      <c r="A249" s="184">
        <v>310</v>
      </c>
      <c r="B249" s="336" t="s">
        <v>145</v>
      </c>
      <c r="C249" s="367">
        <v>150</v>
      </c>
      <c r="D249" s="225">
        <v>1.68</v>
      </c>
      <c r="E249" s="225">
        <v>5.6</v>
      </c>
      <c r="F249" s="225">
        <v>7.28</v>
      </c>
      <c r="G249" s="212">
        <v>86.37</v>
      </c>
      <c r="H249" s="213"/>
      <c r="I249" s="205">
        <v>0.03</v>
      </c>
      <c r="J249" s="205">
        <v>3</v>
      </c>
      <c r="K249" s="205">
        <v>0.03</v>
      </c>
      <c r="L249" s="205">
        <v>57.2</v>
      </c>
      <c r="M249" s="205">
        <v>0.68</v>
      </c>
    </row>
    <row r="250" spans="1:13" ht="3" customHeight="1">
      <c r="A250" s="186"/>
      <c r="B250" s="192"/>
      <c r="C250" s="369"/>
      <c r="D250" s="227"/>
      <c r="E250" s="227"/>
      <c r="F250" s="227"/>
      <c r="G250" s="216"/>
      <c r="H250" s="217"/>
      <c r="I250" s="211"/>
      <c r="J250" s="211"/>
      <c r="K250" s="211"/>
      <c r="L250" s="211"/>
      <c r="M250" s="211"/>
    </row>
    <row r="251" spans="1:13" ht="14.25" customHeight="1">
      <c r="A251" s="184">
        <v>382</v>
      </c>
      <c r="B251" s="381" t="s">
        <v>100</v>
      </c>
      <c r="C251" s="190">
        <v>150</v>
      </c>
      <c r="D251" s="225">
        <v>0</v>
      </c>
      <c r="E251" s="225">
        <v>0</v>
      </c>
      <c r="F251" s="225">
        <v>11.44</v>
      </c>
      <c r="G251" s="212">
        <v>45.76</v>
      </c>
      <c r="H251" s="213"/>
      <c r="I251" s="205">
        <v>0</v>
      </c>
      <c r="J251" s="205">
        <v>0</v>
      </c>
      <c r="K251" s="205">
        <v>0</v>
      </c>
      <c r="L251" s="205">
        <v>1.42</v>
      </c>
      <c r="M251" s="205">
        <v>0.54</v>
      </c>
    </row>
    <row r="252" spans="1:13" ht="0.75" customHeight="1">
      <c r="A252" s="218"/>
      <c r="B252" s="383"/>
      <c r="C252" s="390"/>
      <c r="D252" s="227"/>
      <c r="E252" s="227"/>
      <c r="F252" s="227"/>
      <c r="G252" s="216"/>
      <c r="H252" s="217"/>
      <c r="I252" s="211"/>
      <c r="J252" s="211"/>
      <c r="K252" s="211"/>
      <c r="L252" s="211"/>
      <c r="M252" s="211"/>
    </row>
    <row r="253" spans="1:13" ht="12.75" customHeight="1">
      <c r="A253" s="22"/>
      <c r="B253" s="108" t="s">
        <v>102</v>
      </c>
      <c r="C253" s="145">
        <v>20</v>
      </c>
      <c r="D253" s="61">
        <v>2.8</v>
      </c>
      <c r="E253" s="61">
        <v>0.55</v>
      </c>
      <c r="F253" s="64">
        <v>21.65</v>
      </c>
      <c r="G253" s="291">
        <v>99.5</v>
      </c>
      <c r="H253" s="292"/>
      <c r="I253" s="62">
        <v>0.11</v>
      </c>
      <c r="J253" s="63"/>
      <c r="K253" s="63"/>
      <c r="L253" s="63">
        <v>34</v>
      </c>
      <c r="M253" s="63">
        <v>2.3</v>
      </c>
    </row>
    <row r="254" spans="1:13" ht="14.25" customHeight="1">
      <c r="A254" s="19"/>
      <c r="B254" s="108" t="s">
        <v>101</v>
      </c>
      <c r="C254" s="146">
        <v>20</v>
      </c>
      <c r="D254" s="63">
        <v>4.05</v>
      </c>
      <c r="E254" s="63">
        <v>0.6</v>
      </c>
      <c r="F254" s="63">
        <v>21</v>
      </c>
      <c r="G254" s="198">
        <v>101.5</v>
      </c>
      <c r="H254" s="199"/>
      <c r="I254" s="63">
        <v>0.21</v>
      </c>
      <c r="J254" s="63"/>
      <c r="K254" s="63"/>
      <c r="L254" s="63">
        <v>3.7</v>
      </c>
      <c r="M254" s="63">
        <v>2.8</v>
      </c>
    </row>
    <row r="255" spans="1:13" ht="14.25" customHeight="1">
      <c r="A255" s="294" t="s">
        <v>18</v>
      </c>
      <c r="B255" s="295"/>
      <c r="C255" s="288"/>
      <c r="D255" s="69">
        <f>SUM(D233:D254)</f>
        <v>21.63</v>
      </c>
      <c r="E255" s="69">
        <f>SUM(E233:E254)</f>
        <v>26.920000000000005</v>
      </c>
      <c r="F255" s="69">
        <f>SUM(F233:F254)</f>
        <v>84.28</v>
      </c>
      <c r="G255" s="210">
        <f>SUM(G233:G254)</f>
        <v>658.34</v>
      </c>
      <c r="H255" s="233"/>
      <c r="I255" s="69">
        <f>SUM(I233:I254)</f>
        <v>0.43</v>
      </c>
      <c r="J255" s="69">
        <f>SUM(J233:J254)</f>
        <v>7.4399999999999995</v>
      </c>
      <c r="K255" s="69">
        <f>SUM(K233:K254)</f>
        <v>0.12</v>
      </c>
      <c r="L255" s="69">
        <f>SUM(L233:L254)</f>
        <v>130.79</v>
      </c>
      <c r="M255" s="69">
        <f>SUM(M233:M254)</f>
        <v>8.030000000000001</v>
      </c>
    </row>
    <row r="256" spans="1:13" ht="15" customHeight="1">
      <c r="A256" s="294" t="s">
        <v>25</v>
      </c>
      <c r="B256" s="295"/>
      <c r="C256" s="288"/>
      <c r="D256" s="26"/>
      <c r="E256" s="26"/>
      <c r="F256" s="26"/>
      <c r="G256" s="98">
        <v>0.368</v>
      </c>
      <c r="H256" s="100"/>
      <c r="I256" s="101"/>
      <c r="J256" s="101"/>
      <c r="K256" s="101"/>
      <c r="L256" s="101"/>
      <c r="M256" s="101"/>
    </row>
    <row r="257" spans="1:13" ht="27" customHeight="1">
      <c r="A257" s="28"/>
      <c r="B257" s="21"/>
      <c r="C257" s="289" t="s">
        <v>50</v>
      </c>
      <c r="D257" s="290"/>
      <c r="E257" s="290"/>
      <c r="F257" s="290"/>
      <c r="G257" s="290"/>
      <c r="H257" s="21"/>
      <c r="I257" s="21"/>
      <c r="J257" s="21"/>
      <c r="K257" s="21"/>
      <c r="L257" s="21"/>
      <c r="M257" s="21"/>
    </row>
    <row r="258" spans="1:13" ht="13.5" customHeight="1">
      <c r="A258" s="184">
        <v>145</v>
      </c>
      <c r="B258" s="372" t="s">
        <v>146</v>
      </c>
      <c r="C258" s="372">
        <v>50</v>
      </c>
      <c r="D258" s="187">
        <v>1.35</v>
      </c>
      <c r="E258" s="187">
        <v>1.81</v>
      </c>
      <c r="F258" s="187">
        <v>25.05</v>
      </c>
      <c r="G258" s="242">
        <v>122.4</v>
      </c>
      <c r="H258" s="254"/>
      <c r="I258" s="187">
        <v>0.05</v>
      </c>
      <c r="J258" s="187">
        <v>8.69</v>
      </c>
      <c r="K258" s="187">
        <v>0.04</v>
      </c>
      <c r="L258" s="187">
        <v>32.05</v>
      </c>
      <c r="M258" s="187">
        <v>2.56</v>
      </c>
    </row>
    <row r="259" spans="1:13" ht="4.5" customHeight="1" hidden="1">
      <c r="A259" s="249"/>
      <c r="B259" s="373"/>
      <c r="C259" s="373"/>
      <c r="D259" s="260"/>
      <c r="E259" s="260"/>
      <c r="F259" s="260"/>
      <c r="G259" s="244"/>
      <c r="H259" s="307"/>
      <c r="I259" s="260"/>
      <c r="J259" s="260"/>
      <c r="K259" s="260"/>
      <c r="L259" s="260"/>
      <c r="M259" s="260"/>
    </row>
    <row r="260" spans="1:13" ht="14.25" customHeight="1" hidden="1">
      <c r="A260" s="249"/>
      <c r="B260" s="373"/>
      <c r="C260" s="373"/>
      <c r="D260" s="260"/>
      <c r="E260" s="260"/>
      <c r="F260" s="260"/>
      <c r="G260" s="244"/>
      <c r="H260" s="307"/>
      <c r="I260" s="260"/>
      <c r="J260" s="260"/>
      <c r="K260" s="260"/>
      <c r="L260" s="260"/>
      <c r="M260" s="260"/>
    </row>
    <row r="261" spans="1:13" ht="14.25" customHeight="1" hidden="1">
      <c r="A261" s="250"/>
      <c r="B261" s="374"/>
      <c r="C261" s="374"/>
      <c r="D261" s="241"/>
      <c r="E261" s="241"/>
      <c r="F261" s="241"/>
      <c r="G261" s="308"/>
      <c r="H261" s="309"/>
      <c r="I261" s="241"/>
      <c r="J261" s="241"/>
      <c r="K261" s="241"/>
      <c r="L261" s="241"/>
      <c r="M261" s="241"/>
    </row>
    <row r="262" spans="1:13" ht="14.25" customHeight="1">
      <c r="A262" s="184">
        <v>394</v>
      </c>
      <c r="B262" s="375" t="s">
        <v>126</v>
      </c>
      <c r="C262" s="378">
        <v>200</v>
      </c>
      <c r="D262" s="205">
        <v>1.36</v>
      </c>
      <c r="E262" s="205">
        <v>0</v>
      </c>
      <c r="F262" s="187">
        <v>29.02</v>
      </c>
      <c r="G262" s="242">
        <v>121.52</v>
      </c>
      <c r="H262" s="243"/>
      <c r="I262" s="205">
        <v>0</v>
      </c>
      <c r="J262" s="205">
        <v>0</v>
      </c>
      <c r="K262" s="205">
        <v>0</v>
      </c>
      <c r="L262" s="205">
        <v>0.68</v>
      </c>
      <c r="M262" s="205">
        <v>0.1</v>
      </c>
    </row>
    <row r="263" spans="1:13" ht="0.75" customHeight="1">
      <c r="A263" s="236"/>
      <c r="B263" s="376"/>
      <c r="C263" s="379"/>
      <c r="D263" s="206"/>
      <c r="E263" s="206"/>
      <c r="F263" s="240"/>
      <c r="G263" s="244"/>
      <c r="H263" s="245"/>
      <c r="I263" s="206"/>
      <c r="J263" s="206"/>
      <c r="K263" s="206"/>
      <c r="L263" s="206"/>
      <c r="M263" s="206"/>
    </row>
    <row r="264" spans="1:13" ht="13.5" customHeight="1" hidden="1">
      <c r="A264" s="237"/>
      <c r="B264" s="377"/>
      <c r="C264" s="380"/>
      <c r="D264" s="207"/>
      <c r="E264" s="207"/>
      <c r="F264" s="241"/>
      <c r="G264" s="246"/>
      <c r="H264" s="247"/>
      <c r="I264" s="207"/>
      <c r="J264" s="207"/>
      <c r="K264" s="207"/>
      <c r="L264" s="207"/>
      <c r="M264" s="207"/>
    </row>
    <row r="265" spans="1:13" ht="13.5" customHeight="1">
      <c r="A265" s="200" t="s">
        <v>34</v>
      </c>
      <c r="B265" s="201"/>
      <c r="C265" s="202"/>
      <c r="D265" s="65">
        <f>SUM(D258:D264)</f>
        <v>2.71</v>
      </c>
      <c r="E265" s="65">
        <f>SUM(E258:E264)</f>
        <v>1.81</v>
      </c>
      <c r="F265" s="65">
        <f>SUM(F258:F264)</f>
        <v>54.07</v>
      </c>
      <c r="G265" s="203">
        <f>SUM(G258:G264)</f>
        <v>243.92000000000002</v>
      </c>
      <c r="H265" s="318"/>
      <c r="I265" s="65">
        <f>SUM(I258:I264)</f>
        <v>0.05</v>
      </c>
      <c r="J265" s="65">
        <f>SUM(J258:J264)</f>
        <v>8.69</v>
      </c>
      <c r="K265" s="65">
        <f>SUM(K258:K264)</f>
        <v>0.04</v>
      </c>
      <c r="L265" s="65">
        <f>SUM(L258:L264)</f>
        <v>32.73</v>
      </c>
      <c r="M265" s="65">
        <f>SUM(M258:M264)</f>
        <v>2.66</v>
      </c>
    </row>
    <row r="266" spans="1:13" ht="14.25" customHeight="1">
      <c r="A266" s="200" t="s">
        <v>36</v>
      </c>
      <c r="B266" s="201"/>
      <c r="C266" s="202"/>
      <c r="D266" s="26"/>
      <c r="E266" s="26"/>
      <c r="F266" s="27"/>
      <c r="G266" s="80">
        <v>0.14</v>
      </c>
      <c r="H266" s="100"/>
      <c r="I266" s="11"/>
      <c r="J266" s="11"/>
      <c r="K266" s="11"/>
      <c r="L266" s="11"/>
      <c r="M266" s="11"/>
    </row>
    <row r="267" spans="1:13" ht="25.5" customHeight="1">
      <c r="A267" s="71"/>
      <c r="B267" s="71"/>
      <c r="C267" s="228" t="s">
        <v>79</v>
      </c>
      <c r="D267" s="229"/>
      <c r="E267" s="229"/>
      <c r="F267" s="229"/>
      <c r="G267" s="229"/>
      <c r="H267" s="118"/>
      <c r="I267" s="72"/>
      <c r="J267" s="72"/>
      <c r="K267" s="72"/>
      <c r="L267" s="72"/>
      <c r="M267" s="72"/>
    </row>
    <row r="268" spans="1:13" ht="32.25" customHeight="1">
      <c r="A268" s="230">
        <v>204</v>
      </c>
      <c r="B268" s="410" t="s">
        <v>147</v>
      </c>
      <c r="C268" s="410" t="s">
        <v>208</v>
      </c>
      <c r="D268" s="225">
        <v>10.91</v>
      </c>
      <c r="E268" s="225">
        <v>2.99</v>
      </c>
      <c r="F268" s="225">
        <v>19.28</v>
      </c>
      <c r="G268" s="212">
        <v>147.7</v>
      </c>
      <c r="H268" s="213"/>
      <c r="I268" s="205">
        <v>0.08</v>
      </c>
      <c r="J268" s="205">
        <v>0.13</v>
      </c>
      <c r="K268" s="205">
        <v>0.14</v>
      </c>
      <c r="L268" s="205">
        <v>51.24</v>
      </c>
      <c r="M268" s="205">
        <v>0.62</v>
      </c>
    </row>
    <row r="269" spans="1:13" ht="30" customHeight="1" hidden="1">
      <c r="A269" s="231"/>
      <c r="B269" s="411"/>
      <c r="C269" s="411"/>
      <c r="D269" s="226"/>
      <c r="E269" s="226"/>
      <c r="F269" s="226"/>
      <c r="G269" s="214"/>
      <c r="H269" s="215"/>
      <c r="I269" s="206"/>
      <c r="J269" s="206"/>
      <c r="K269" s="206"/>
      <c r="L269" s="206"/>
      <c r="M269" s="206"/>
    </row>
    <row r="270" spans="1:13" ht="30" customHeight="1" hidden="1">
      <c r="A270" s="231"/>
      <c r="B270" s="411"/>
      <c r="C270" s="411"/>
      <c r="D270" s="226"/>
      <c r="E270" s="226"/>
      <c r="F270" s="226"/>
      <c r="G270" s="214"/>
      <c r="H270" s="215"/>
      <c r="I270" s="206"/>
      <c r="J270" s="206"/>
      <c r="K270" s="206"/>
      <c r="L270" s="206"/>
      <c r="M270" s="206"/>
    </row>
    <row r="271" spans="1:13" ht="30" customHeight="1" hidden="1">
      <c r="A271" s="231"/>
      <c r="B271" s="411"/>
      <c r="C271" s="411"/>
      <c r="D271" s="226"/>
      <c r="E271" s="226"/>
      <c r="F271" s="226"/>
      <c r="G271" s="214"/>
      <c r="H271" s="215"/>
      <c r="I271" s="206"/>
      <c r="J271" s="206"/>
      <c r="K271" s="206"/>
      <c r="L271" s="206"/>
      <c r="M271" s="206"/>
    </row>
    <row r="272" spans="1:13" ht="30" customHeight="1" hidden="1">
      <c r="A272" s="231"/>
      <c r="B272" s="411"/>
      <c r="C272" s="411"/>
      <c r="D272" s="226"/>
      <c r="E272" s="226"/>
      <c r="F272" s="226"/>
      <c r="G272" s="214"/>
      <c r="H272" s="215"/>
      <c r="I272" s="206"/>
      <c r="J272" s="206"/>
      <c r="K272" s="206"/>
      <c r="L272" s="206"/>
      <c r="M272" s="206"/>
    </row>
    <row r="273" spans="1:13" ht="30" customHeight="1" hidden="1">
      <c r="A273" s="231"/>
      <c r="B273" s="412"/>
      <c r="C273" s="412"/>
      <c r="D273" s="226"/>
      <c r="E273" s="226"/>
      <c r="F273" s="226"/>
      <c r="G273" s="214"/>
      <c r="H273" s="215"/>
      <c r="I273" s="206"/>
      <c r="J273" s="206"/>
      <c r="K273" s="206"/>
      <c r="L273" s="206"/>
      <c r="M273" s="206"/>
    </row>
    <row r="274" spans="1:13" ht="14.25" customHeight="1">
      <c r="A274" s="184">
        <v>399</v>
      </c>
      <c r="B274" s="375" t="s">
        <v>130</v>
      </c>
      <c r="C274" s="375">
        <v>240</v>
      </c>
      <c r="D274" s="225">
        <v>0.56</v>
      </c>
      <c r="E274" s="225">
        <v>0</v>
      </c>
      <c r="F274" s="225">
        <v>27.4</v>
      </c>
      <c r="G274" s="212">
        <v>111.84</v>
      </c>
      <c r="H274" s="213"/>
      <c r="I274" s="205">
        <v>0.01</v>
      </c>
      <c r="J274" s="205">
        <v>0.15</v>
      </c>
      <c r="K274" s="205">
        <v>0.01</v>
      </c>
      <c r="L274" s="205">
        <v>56.37</v>
      </c>
      <c r="M274" s="205">
        <v>1.58</v>
      </c>
    </row>
    <row r="275" spans="1:13" ht="15" customHeight="1" hidden="1">
      <c r="A275" s="185"/>
      <c r="B275" s="376"/>
      <c r="C275" s="376"/>
      <c r="D275" s="226"/>
      <c r="E275" s="226"/>
      <c r="F275" s="226"/>
      <c r="G275" s="214"/>
      <c r="H275" s="215"/>
      <c r="I275" s="206"/>
      <c r="J275" s="206"/>
      <c r="K275" s="206"/>
      <c r="L275" s="206"/>
      <c r="M275" s="206"/>
    </row>
    <row r="276" spans="1:13" ht="15" customHeight="1" hidden="1">
      <c r="A276" s="218"/>
      <c r="B276" s="376"/>
      <c r="C276" s="377"/>
      <c r="D276" s="227"/>
      <c r="E276" s="227"/>
      <c r="F276" s="227"/>
      <c r="G276" s="216"/>
      <c r="H276" s="217"/>
      <c r="I276" s="211"/>
      <c r="J276" s="211"/>
      <c r="K276" s="211"/>
      <c r="L276" s="211"/>
      <c r="M276" s="211"/>
    </row>
    <row r="277" spans="1:13" ht="12.75">
      <c r="A277" s="19"/>
      <c r="B277" s="108" t="s">
        <v>101</v>
      </c>
      <c r="C277" s="146">
        <v>50</v>
      </c>
      <c r="D277" s="63">
        <v>4.05</v>
      </c>
      <c r="E277" s="63">
        <v>0.6</v>
      </c>
      <c r="F277" s="63">
        <v>21</v>
      </c>
      <c r="G277" s="198">
        <v>101.5</v>
      </c>
      <c r="H277" s="199"/>
      <c r="I277" s="63">
        <v>0.21</v>
      </c>
      <c r="J277" s="63"/>
      <c r="K277" s="63"/>
      <c r="L277" s="63">
        <v>3.7</v>
      </c>
      <c r="M277" s="63">
        <v>2.8</v>
      </c>
    </row>
    <row r="278" spans="1:13" ht="12.75">
      <c r="A278" s="200" t="s">
        <v>76</v>
      </c>
      <c r="B278" s="201"/>
      <c r="C278" s="202"/>
      <c r="D278" s="65">
        <f>SUM(D268:D277)</f>
        <v>15.52</v>
      </c>
      <c r="E278" s="65">
        <f>SUM(E268:E277)</f>
        <v>3.5900000000000003</v>
      </c>
      <c r="F278" s="65">
        <f>SUM(F268:F277)</f>
        <v>67.68</v>
      </c>
      <c r="G278" s="203">
        <f>SUM(G268:H277)</f>
        <v>361.03999999999996</v>
      </c>
      <c r="H278" s="204"/>
      <c r="I278" s="66">
        <f>SUM(I268:I277)</f>
        <v>0.3</v>
      </c>
      <c r="J278" s="66">
        <f>SUM(J268:J277)</f>
        <v>0.28</v>
      </c>
      <c r="K278" s="66">
        <f>SUM(K268:K277)</f>
        <v>0.15000000000000002</v>
      </c>
      <c r="L278" s="66">
        <f>SUM(L268:L277)</f>
        <v>111.31</v>
      </c>
      <c r="M278" s="65">
        <f>SUM(M268:M277)</f>
        <v>5</v>
      </c>
    </row>
    <row r="279" spans="1:13" ht="12.75">
      <c r="A279" s="200" t="s">
        <v>77</v>
      </c>
      <c r="B279" s="201"/>
      <c r="C279" s="201"/>
      <c r="D279" s="26"/>
      <c r="E279" s="26"/>
      <c r="F279" s="26"/>
      <c r="G279" s="121">
        <v>0.2</v>
      </c>
      <c r="H279" s="38"/>
      <c r="I279" s="78"/>
      <c r="J279" s="78"/>
      <c r="K279" s="78"/>
      <c r="L279" s="78"/>
      <c r="M279" s="78"/>
    </row>
    <row r="280" spans="1:13" ht="12.75">
      <c r="A280" s="200" t="s">
        <v>35</v>
      </c>
      <c r="B280" s="201"/>
      <c r="C280" s="202"/>
      <c r="D280" s="69">
        <f>D220+D224+D254+D266+D278</f>
        <v>22.18</v>
      </c>
      <c r="E280" s="69">
        <f>E220+E224+E254+E266+E278</f>
        <v>15.51</v>
      </c>
      <c r="F280" s="69">
        <f>F220+F224+F254+F266+F278</f>
        <v>113.27000000000001</v>
      </c>
      <c r="G280" s="210">
        <f>G226+G230+G255+G265+G278</f>
        <v>1690.44</v>
      </c>
      <c r="H280" s="199"/>
      <c r="I280" s="70">
        <f>I220+I224+I254+I266+I278</f>
        <v>0.54</v>
      </c>
      <c r="J280" s="70">
        <f>J220+J224+J254+J266+J278</f>
        <v>0.4</v>
      </c>
      <c r="K280" s="70">
        <f>K220+K224+K254+K266+K278</f>
        <v>0.2</v>
      </c>
      <c r="L280" s="70">
        <f>L220+L224+L254+L266+L278</f>
        <v>170.27</v>
      </c>
      <c r="M280" s="69">
        <f>M220+M224+M254+M266+M278</f>
        <v>8.07</v>
      </c>
    </row>
    <row r="281" spans="1:13" ht="30" customHeight="1">
      <c r="A281" s="28"/>
      <c r="B281" s="21"/>
      <c r="C281" s="75" t="s">
        <v>51</v>
      </c>
      <c r="D281" s="8"/>
      <c r="E281" s="24"/>
      <c r="F281" s="24"/>
      <c r="G281" s="24"/>
      <c r="H281" s="21"/>
      <c r="I281" s="21"/>
      <c r="J281" s="21"/>
      <c r="K281" s="21"/>
      <c r="L281" s="21"/>
      <c r="M281" s="21"/>
    </row>
    <row r="282" spans="1:13" ht="10.5" customHeight="1">
      <c r="A282" s="28"/>
      <c r="B282" s="21"/>
      <c r="C282" s="23"/>
      <c r="D282" s="8"/>
      <c r="E282" s="24"/>
      <c r="F282" s="24"/>
      <c r="G282" s="24"/>
      <c r="H282" s="21"/>
      <c r="I282" s="21"/>
      <c r="J282" s="21"/>
      <c r="K282" s="21"/>
      <c r="L282" s="21"/>
      <c r="M282" s="21"/>
    </row>
    <row r="283" spans="1:13" ht="12.75" customHeight="1">
      <c r="A283" s="184">
        <v>165</v>
      </c>
      <c r="B283" s="219" t="s">
        <v>155</v>
      </c>
      <c r="C283" s="361">
        <v>200</v>
      </c>
      <c r="D283" s="205">
        <v>6.04</v>
      </c>
      <c r="E283" s="205">
        <v>5.5</v>
      </c>
      <c r="F283" s="205">
        <v>31.32</v>
      </c>
      <c r="G283" s="242">
        <v>198.94</v>
      </c>
      <c r="H283" s="254"/>
      <c r="I283" s="187">
        <v>0.14</v>
      </c>
      <c r="J283" s="187">
        <v>0.28</v>
      </c>
      <c r="K283" s="187">
        <v>0.12</v>
      </c>
      <c r="L283" s="187">
        <v>111.18</v>
      </c>
      <c r="M283" s="187">
        <v>1.32</v>
      </c>
    </row>
    <row r="284" spans="1:13" ht="3.75" customHeight="1">
      <c r="A284" s="185"/>
      <c r="B284" s="220"/>
      <c r="C284" s="362"/>
      <c r="D284" s="206"/>
      <c r="E284" s="206"/>
      <c r="F284" s="206"/>
      <c r="G284" s="244"/>
      <c r="H284" s="307"/>
      <c r="I284" s="240"/>
      <c r="J284" s="240"/>
      <c r="K284" s="240"/>
      <c r="L284" s="240"/>
      <c r="M284" s="240"/>
    </row>
    <row r="285" spans="1:13" ht="12" customHeight="1" hidden="1">
      <c r="A285" s="185"/>
      <c r="B285" s="220"/>
      <c r="C285" s="362"/>
      <c r="D285" s="206"/>
      <c r="E285" s="206"/>
      <c r="F285" s="206"/>
      <c r="G285" s="244"/>
      <c r="H285" s="307"/>
      <c r="I285" s="240"/>
      <c r="J285" s="240"/>
      <c r="K285" s="240"/>
      <c r="L285" s="240"/>
      <c r="M285" s="240"/>
    </row>
    <row r="286" spans="1:13" ht="12.75" customHeight="1" hidden="1">
      <c r="A286" s="185"/>
      <c r="B286" s="220"/>
      <c r="C286" s="362"/>
      <c r="D286" s="206"/>
      <c r="E286" s="206"/>
      <c r="F286" s="206"/>
      <c r="G286" s="244"/>
      <c r="H286" s="307"/>
      <c r="I286" s="240"/>
      <c r="J286" s="240"/>
      <c r="K286" s="240"/>
      <c r="L286" s="240"/>
      <c r="M286" s="240"/>
    </row>
    <row r="287" spans="1:13" ht="12.75" customHeight="1" hidden="1">
      <c r="A287" s="185"/>
      <c r="B287" s="220"/>
      <c r="C287" s="362"/>
      <c r="D287" s="206"/>
      <c r="E287" s="206"/>
      <c r="F287" s="206"/>
      <c r="G287" s="244"/>
      <c r="H287" s="307"/>
      <c r="I287" s="240"/>
      <c r="J287" s="240"/>
      <c r="K287" s="240"/>
      <c r="L287" s="240"/>
      <c r="M287" s="240"/>
    </row>
    <row r="288" spans="1:13" ht="12.75" customHeight="1">
      <c r="A288" s="184">
        <v>383</v>
      </c>
      <c r="B288" s="187" t="s">
        <v>156</v>
      </c>
      <c r="C288" s="219">
        <v>180</v>
      </c>
      <c r="D288" s="225">
        <v>0.07</v>
      </c>
      <c r="E288" s="225">
        <v>0.01</v>
      </c>
      <c r="F288" s="225">
        <v>15.31</v>
      </c>
      <c r="G288" s="212">
        <v>61.61</v>
      </c>
      <c r="H288" s="213"/>
      <c r="I288" s="205">
        <v>0</v>
      </c>
      <c r="J288" s="205">
        <v>1.16</v>
      </c>
      <c r="K288" s="205">
        <v>0</v>
      </c>
      <c r="L288" s="205">
        <v>2.92</v>
      </c>
      <c r="M288" s="205">
        <v>0.9</v>
      </c>
    </row>
    <row r="289" spans="1:13" ht="4.5" customHeight="1">
      <c r="A289" s="185"/>
      <c r="B289" s="240"/>
      <c r="C289" s="220"/>
      <c r="D289" s="226"/>
      <c r="E289" s="226"/>
      <c r="F289" s="226"/>
      <c r="G289" s="214"/>
      <c r="H289" s="215"/>
      <c r="I289" s="206"/>
      <c r="J289" s="206"/>
      <c r="K289" s="206"/>
      <c r="L289" s="206"/>
      <c r="M289" s="206"/>
    </row>
    <row r="290" spans="1:13" ht="12.75" customHeight="1" hidden="1">
      <c r="A290" s="185"/>
      <c r="B290" s="240"/>
      <c r="C290" s="220"/>
      <c r="D290" s="226"/>
      <c r="E290" s="226"/>
      <c r="F290" s="226"/>
      <c r="G290" s="214"/>
      <c r="H290" s="215"/>
      <c r="I290" s="206"/>
      <c r="J290" s="206"/>
      <c r="K290" s="206"/>
      <c r="L290" s="206"/>
      <c r="M290" s="206"/>
    </row>
    <row r="291" spans="1:13" ht="12.75" customHeight="1" hidden="1">
      <c r="A291" s="218"/>
      <c r="B291" s="250"/>
      <c r="C291" s="232"/>
      <c r="D291" s="227"/>
      <c r="E291" s="227"/>
      <c r="F291" s="227"/>
      <c r="G291" s="216"/>
      <c r="H291" s="217"/>
      <c r="I291" s="211"/>
      <c r="J291" s="211"/>
      <c r="K291" s="211"/>
      <c r="L291" s="211"/>
      <c r="M291" s="211"/>
    </row>
    <row r="292" spans="1:13" ht="12.75" customHeight="1">
      <c r="A292" s="274">
        <v>493</v>
      </c>
      <c r="B292" s="219" t="s">
        <v>141</v>
      </c>
      <c r="C292" s="279" t="s">
        <v>154</v>
      </c>
      <c r="D292" s="205">
        <v>4.72</v>
      </c>
      <c r="E292" s="205">
        <v>8.01</v>
      </c>
      <c r="F292" s="205">
        <v>7.25</v>
      </c>
      <c r="G292" s="242">
        <v>119.9</v>
      </c>
      <c r="H292" s="254"/>
      <c r="I292" s="187">
        <v>0.04</v>
      </c>
      <c r="J292" s="187">
        <v>0.1</v>
      </c>
      <c r="K292" s="187">
        <v>0.05</v>
      </c>
      <c r="L292" s="187">
        <v>139.2</v>
      </c>
      <c r="M292" s="187">
        <v>0.39</v>
      </c>
    </row>
    <row r="293" spans="1:13" ht="1.5" customHeight="1">
      <c r="A293" s="275"/>
      <c r="B293" s="220"/>
      <c r="C293" s="416"/>
      <c r="D293" s="191"/>
      <c r="E293" s="191"/>
      <c r="F293" s="191"/>
      <c r="G293" s="255"/>
      <c r="H293" s="256"/>
      <c r="I293" s="249"/>
      <c r="J293" s="249"/>
      <c r="K293" s="249"/>
      <c r="L293" s="249"/>
      <c r="M293" s="249"/>
    </row>
    <row r="294" spans="1:13" ht="14.25" customHeight="1" hidden="1">
      <c r="A294" s="276"/>
      <c r="B294" s="192"/>
      <c r="C294" s="417"/>
      <c r="D294" s="192"/>
      <c r="E294" s="192"/>
      <c r="F294" s="192"/>
      <c r="G294" s="257"/>
      <c r="H294" s="258"/>
      <c r="I294" s="250"/>
      <c r="J294" s="250"/>
      <c r="K294" s="250"/>
      <c r="L294" s="250"/>
      <c r="M294" s="250"/>
    </row>
    <row r="295" spans="1:13" ht="14.25" customHeight="1">
      <c r="A295" s="286" t="s">
        <v>20</v>
      </c>
      <c r="B295" s="287"/>
      <c r="C295" s="288"/>
      <c r="D295" s="69">
        <f>SUM(D283:D294)</f>
        <v>10.83</v>
      </c>
      <c r="E295" s="69">
        <f>SUM(E283:E294)</f>
        <v>13.52</v>
      </c>
      <c r="F295" s="69">
        <f>SUM(F283:F294)</f>
        <v>53.88</v>
      </c>
      <c r="G295" s="210">
        <f>SUM(G283:G294)</f>
        <v>380.45000000000005</v>
      </c>
      <c r="H295" s="233"/>
      <c r="I295" s="69">
        <f>SUM(I283:I294)</f>
        <v>0.18000000000000002</v>
      </c>
      <c r="J295" s="69">
        <f>SUM(J283:J294)</f>
        <v>1.54</v>
      </c>
      <c r="K295" s="69">
        <f>SUM(K283:K294)</f>
        <v>0.16999999999999998</v>
      </c>
      <c r="L295" s="69">
        <f>SUM(L283:L294)</f>
        <v>253.3</v>
      </c>
      <c r="M295" s="69">
        <f>SUM(M283:M294)</f>
        <v>2.6100000000000003</v>
      </c>
    </row>
    <row r="296" spans="1:13" ht="14.25" customHeight="1">
      <c r="A296" s="286" t="s">
        <v>24</v>
      </c>
      <c r="B296" s="287"/>
      <c r="C296" s="288"/>
      <c r="D296" s="10"/>
      <c r="E296" s="10"/>
      <c r="F296" s="10"/>
      <c r="G296" s="98">
        <v>0.21</v>
      </c>
      <c r="H296" s="99"/>
      <c r="I296" s="11"/>
      <c r="J296" s="11"/>
      <c r="K296" s="11"/>
      <c r="L296" s="11"/>
      <c r="M296" s="11"/>
    </row>
    <row r="297" spans="1:13" ht="21.75" customHeight="1">
      <c r="A297" s="45"/>
      <c r="B297" s="45"/>
      <c r="C297" s="23" t="s">
        <v>52</v>
      </c>
      <c r="D297" s="8"/>
      <c r="E297" s="8"/>
      <c r="F297" s="8"/>
      <c r="G297" s="8"/>
      <c r="H297" s="37"/>
      <c r="I297" s="36"/>
      <c r="J297" s="36"/>
      <c r="K297" s="36"/>
      <c r="L297" s="36"/>
      <c r="M297" s="36"/>
    </row>
    <row r="298" spans="1:13" ht="14.25" customHeight="1">
      <c r="A298" s="60">
        <v>90</v>
      </c>
      <c r="B298" s="145" t="s">
        <v>157</v>
      </c>
      <c r="C298" s="56">
        <v>100</v>
      </c>
      <c r="D298" s="39">
        <v>1.5</v>
      </c>
      <c r="E298" s="39">
        <v>0.1</v>
      </c>
      <c r="F298" s="39">
        <v>21</v>
      </c>
      <c r="G298" s="310">
        <v>89</v>
      </c>
      <c r="H298" s="235"/>
      <c r="I298" s="39">
        <v>0.04</v>
      </c>
      <c r="J298" s="39">
        <v>10</v>
      </c>
      <c r="K298" s="39">
        <v>0.05</v>
      </c>
      <c r="L298" s="39">
        <v>8</v>
      </c>
      <c r="M298" s="39">
        <v>0.6</v>
      </c>
    </row>
    <row r="299" spans="1:13" ht="14.25" customHeight="1">
      <c r="A299" s="22"/>
      <c r="B299" s="263" t="s">
        <v>32</v>
      </c>
      <c r="C299" s="264"/>
      <c r="D299" s="40">
        <v>1.5</v>
      </c>
      <c r="E299" s="40">
        <v>0.1</v>
      </c>
      <c r="F299" s="115">
        <v>21</v>
      </c>
      <c r="G299" s="234">
        <v>89</v>
      </c>
      <c r="H299" s="235"/>
      <c r="I299" s="40">
        <v>0.04</v>
      </c>
      <c r="J299" s="40">
        <v>10</v>
      </c>
      <c r="K299" s="40">
        <v>0.05</v>
      </c>
      <c r="L299" s="40">
        <v>8</v>
      </c>
      <c r="M299" s="40">
        <v>0.6</v>
      </c>
    </row>
    <row r="300" spans="1:13" ht="14.25" customHeight="1">
      <c r="A300" s="262" t="s">
        <v>39</v>
      </c>
      <c r="B300" s="265"/>
      <c r="C300" s="235"/>
      <c r="D300" s="52"/>
      <c r="E300" s="52"/>
      <c r="F300" s="52"/>
      <c r="G300" s="83">
        <v>0.05</v>
      </c>
      <c r="H300" s="45"/>
      <c r="I300" s="76"/>
      <c r="J300" s="76"/>
      <c r="K300" s="76"/>
      <c r="L300" s="76"/>
      <c r="M300" s="76"/>
    </row>
    <row r="301" spans="1:13" ht="12.75" customHeight="1">
      <c r="A301" s="25"/>
      <c r="B301" s="17"/>
      <c r="C301" s="23" t="s">
        <v>53</v>
      </c>
      <c r="D301" s="8"/>
      <c r="E301" s="8"/>
      <c r="F301" s="8"/>
      <c r="G301" s="8"/>
      <c r="H301" s="17"/>
      <c r="I301" s="17"/>
      <c r="J301" s="17"/>
      <c r="K301" s="17"/>
      <c r="L301" s="17"/>
      <c r="M301" s="17"/>
    </row>
    <row r="302" spans="1:15" ht="12.75" customHeight="1">
      <c r="A302" s="184">
        <v>16</v>
      </c>
      <c r="B302" s="108" t="s">
        <v>235</v>
      </c>
      <c r="C302" s="145">
        <v>20</v>
      </c>
      <c r="D302" s="187">
        <v>0.64</v>
      </c>
      <c r="E302" s="187">
        <v>5.48</v>
      </c>
      <c r="F302" s="187">
        <v>2.2</v>
      </c>
      <c r="G302" s="296">
        <v>60.6</v>
      </c>
      <c r="H302" s="312"/>
      <c r="I302" s="187">
        <v>0.03</v>
      </c>
      <c r="J302" s="187">
        <v>19.47</v>
      </c>
      <c r="K302" s="187">
        <v>0.02</v>
      </c>
      <c r="L302" s="187">
        <v>11.34</v>
      </c>
      <c r="M302" s="187">
        <v>0.41</v>
      </c>
      <c r="N302" s="8"/>
      <c r="O302" s="8"/>
    </row>
    <row r="303" spans="1:15" ht="12.75" customHeight="1" hidden="1">
      <c r="A303" s="249"/>
      <c r="B303" s="108" t="s">
        <v>235</v>
      </c>
      <c r="C303" s="145">
        <v>20</v>
      </c>
      <c r="D303" s="260"/>
      <c r="E303" s="260"/>
      <c r="F303" s="260"/>
      <c r="G303" s="317"/>
      <c r="H303" s="313"/>
      <c r="I303" s="260"/>
      <c r="J303" s="260"/>
      <c r="K303" s="260"/>
      <c r="L303" s="260"/>
      <c r="M303" s="260"/>
      <c r="N303" s="8"/>
      <c r="O303" s="8"/>
    </row>
    <row r="304" spans="1:15" ht="12.75" customHeight="1" hidden="1">
      <c r="A304" s="250"/>
      <c r="B304" s="108" t="s">
        <v>235</v>
      </c>
      <c r="C304" s="145">
        <v>20</v>
      </c>
      <c r="D304" s="241"/>
      <c r="E304" s="241"/>
      <c r="F304" s="241"/>
      <c r="G304" s="305"/>
      <c r="H304" s="306"/>
      <c r="I304" s="241"/>
      <c r="J304" s="241"/>
      <c r="K304" s="241"/>
      <c r="L304" s="241"/>
      <c r="M304" s="241"/>
      <c r="N304" s="8"/>
      <c r="O304" s="8"/>
    </row>
    <row r="305" spans="1:15" ht="12.75" customHeight="1">
      <c r="A305" s="184">
        <v>80</v>
      </c>
      <c r="B305" s="219" t="s">
        <v>187</v>
      </c>
      <c r="C305" s="219">
        <v>200</v>
      </c>
      <c r="D305" s="225">
        <v>2.09</v>
      </c>
      <c r="E305" s="225">
        <v>6.1</v>
      </c>
      <c r="F305" s="225">
        <v>7.55</v>
      </c>
      <c r="G305" s="212">
        <v>93.7</v>
      </c>
      <c r="H305" s="213"/>
      <c r="I305" s="205">
        <v>0.03</v>
      </c>
      <c r="J305" s="205">
        <v>6.25</v>
      </c>
      <c r="K305" s="205">
        <v>0.04</v>
      </c>
      <c r="L305" s="205">
        <v>36.98</v>
      </c>
      <c r="M305" s="205">
        <v>0.65</v>
      </c>
      <c r="N305" s="8"/>
      <c r="O305" s="8"/>
    </row>
    <row r="306" spans="1:15" ht="3.75" customHeight="1">
      <c r="A306" s="185"/>
      <c r="B306" s="220"/>
      <c r="C306" s="220"/>
      <c r="D306" s="226"/>
      <c r="E306" s="226"/>
      <c r="F306" s="226"/>
      <c r="G306" s="214"/>
      <c r="H306" s="215"/>
      <c r="I306" s="206"/>
      <c r="J306" s="206"/>
      <c r="K306" s="206"/>
      <c r="L306" s="206"/>
      <c r="M306" s="206"/>
      <c r="N306" s="8"/>
      <c r="O306" s="8"/>
    </row>
    <row r="307" spans="1:15" ht="12.75" customHeight="1" hidden="1">
      <c r="A307" s="185"/>
      <c r="B307" s="220"/>
      <c r="C307" s="220"/>
      <c r="D307" s="226"/>
      <c r="E307" s="226"/>
      <c r="F307" s="226"/>
      <c r="G307" s="214"/>
      <c r="H307" s="215"/>
      <c r="I307" s="206"/>
      <c r="J307" s="206"/>
      <c r="K307" s="206"/>
      <c r="L307" s="206"/>
      <c r="M307" s="206"/>
      <c r="N307" s="8"/>
      <c r="O307" s="8"/>
    </row>
    <row r="308" spans="1:15" ht="12.75" customHeight="1" hidden="1">
      <c r="A308" s="185"/>
      <c r="B308" s="220"/>
      <c r="C308" s="220"/>
      <c r="D308" s="226"/>
      <c r="E308" s="226"/>
      <c r="F308" s="226"/>
      <c r="G308" s="214"/>
      <c r="H308" s="215"/>
      <c r="I308" s="206"/>
      <c r="J308" s="206"/>
      <c r="K308" s="206"/>
      <c r="L308" s="206"/>
      <c r="M308" s="206"/>
      <c r="N308" s="8"/>
      <c r="O308" s="8"/>
    </row>
    <row r="309" spans="1:15" ht="12.75" customHeight="1" hidden="1">
      <c r="A309" s="185"/>
      <c r="B309" s="220"/>
      <c r="C309" s="220"/>
      <c r="D309" s="226"/>
      <c r="E309" s="226"/>
      <c r="F309" s="226"/>
      <c r="G309" s="214"/>
      <c r="H309" s="215"/>
      <c r="I309" s="206"/>
      <c r="J309" s="206"/>
      <c r="K309" s="206"/>
      <c r="L309" s="206"/>
      <c r="M309" s="206"/>
      <c r="N309" s="8"/>
      <c r="O309" s="8"/>
    </row>
    <row r="310" spans="1:15" ht="12.75" customHeight="1" hidden="1">
      <c r="A310" s="185"/>
      <c r="B310" s="220"/>
      <c r="C310" s="220"/>
      <c r="D310" s="226"/>
      <c r="E310" s="226"/>
      <c r="F310" s="226"/>
      <c r="G310" s="214"/>
      <c r="H310" s="215"/>
      <c r="I310" s="206"/>
      <c r="J310" s="206"/>
      <c r="K310" s="206"/>
      <c r="L310" s="206"/>
      <c r="M310" s="206"/>
      <c r="N310" s="8"/>
      <c r="O310" s="8"/>
    </row>
    <row r="311" spans="1:15" ht="12.75" customHeight="1" hidden="1">
      <c r="A311" s="185"/>
      <c r="B311" s="220"/>
      <c r="C311" s="220"/>
      <c r="D311" s="226"/>
      <c r="E311" s="226"/>
      <c r="F311" s="226"/>
      <c r="G311" s="214"/>
      <c r="H311" s="215"/>
      <c r="I311" s="206"/>
      <c r="J311" s="206"/>
      <c r="K311" s="206"/>
      <c r="L311" s="206"/>
      <c r="M311" s="206"/>
      <c r="N311" s="8"/>
      <c r="O311" s="8"/>
    </row>
    <row r="312" spans="1:15" ht="12.75" customHeight="1" hidden="1">
      <c r="A312" s="185"/>
      <c r="B312" s="220"/>
      <c r="C312" s="220"/>
      <c r="D312" s="226"/>
      <c r="E312" s="226"/>
      <c r="F312" s="226"/>
      <c r="G312" s="214"/>
      <c r="H312" s="215"/>
      <c r="I312" s="206"/>
      <c r="J312" s="206"/>
      <c r="K312" s="206"/>
      <c r="L312" s="206"/>
      <c r="M312" s="206"/>
      <c r="N312" s="8"/>
      <c r="O312" s="8"/>
    </row>
    <row r="313" spans="1:15" ht="12.75" customHeight="1">
      <c r="A313" s="184">
        <v>141</v>
      </c>
      <c r="B313" s="219" t="s">
        <v>186</v>
      </c>
      <c r="C313" s="284">
        <v>50</v>
      </c>
      <c r="D313" s="205">
        <v>13.07</v>
      </c>
      <c r="E313" s="205">
        <v>8.2</v>
      </c>
      <c r="F313" s="205">
        <v>23.5</v>
      </c>
      <c r="G313" s="242">
        <v>220.1</v>
      </c>
      <c r="H313" s="254"/>
      <c r="I313" s="205">
        <v>0.17</v>
      </c>
      <c r="J313" s="205">
        <v>4.12</v>
      </c>
      <c r="K313" s="205">
        <v>0.09</v>
      </c>
      <c r="L313" s="205">
        <v>31.54</v>
      </c>
      <c r="M313" s="205">
        <v>1.16</v>
      </c>
      <c r="N313" s="8"/>
      <c r="O313" s="8"/>
    </row>
    <row r="314" spans="1:15" ht="2.25" customHeight="1">
      <c r="A314" s="185"/>
      <c r="B314" s="220"/>
      <c r="C314" s="285"/>
      <c r="D314" s="206"/>
      <c r="E314" s="206"/>
      <c r="F314" s="206"/>
      <c r="G314" s="244"/>
      <c r="H314" s="307"/>
      <c r="I314" s="206"/>
      <c r="J314" s="206"/>
      <c r="K314" s="206"/>
      <c r="L314" s="206"/>
      <c r="M314" s="206"/>
      <c r="N314" s="8"/>
      <c r="O314" s="8"/>
    </row>
    <row r="315" spans="1:15" ht="12.75" customHeight="1" hidden="1">
      <c r="A315" s="185"/>
      <c r="B315" s="220"/>
      <c r="C315" s="285"/>
      <c r="D315" s="206"/>
      <c r="E315" s="206"/>
      <c r="F315" s="206"/>
      <c r="G315" s="244"/>
      <c r="H315" s="307"/>
      <c r="I315" s="206"/>
      <c r="J315" s="206"/>
      <c r="K315" s="206"/>
      <c r="L315" s="206"/>
      <c r="M315" s="206"/>
      <c r="N315" s="8"/>
      <c r="O315" s="8"/>
    </row>
    <row r="316" spans="1:15" ht="12.75" customHeight="1" hidden="1">
      <c r="A316" s="185"/>
      <c r="B316" s="220"/>
      <c r="C316" s="285"/>
      <c r="D316" s="206"/>
      <c r="E316" s="206"/>
      <c r="F316" s="206"/>
      <c r="G316" s="244"/>
      <c r="H316" s="307"/>
      <c r="I316" s="206"/>
      <c r="J316" s="206"/>
      <c r="K316" s="206"/>
      <c r="L316" s="206"/>
      <c r="M316" s="206"/>
      <c r="N316" s="8"/>
      <c r="O316" s="8"/>
    </row>
    <row r="317" spans="1:15" ht="12.75" customHeight="1" hidden="1">
      <c r="A317" s="186"/>
      <c r="B317" s="232"/>
      <c r="C317" s="319"/>
      <c r="D317" s="211"/>
      <c r="E317" s="211"/>
      <c r="F317" s="211"/>
      <c r="G317" s="308"/>
      <c r="H317" s="309"/>
      <c r="I317" s="211"/>
      <c r="J317" s="211"/>
      <c r="K317" s="211"/>
      <c r="L317" s="211"/>
      <c r="M317" s="211"/>
      <c r="N317" s="8"/>
      <c r="O317" s="8"/>
    </row>
    <row r="318" spans="1:15" ht="12.75" customHeight="1">
      <c r="A318" s="184">
        <v>412</v>
      </c>
      <c r="B318" s="219" t="s">
        <v>160</v>
      </c>
      <c r="C318" s="187">
        <v>130</v>
      </c>
      <c r="D318" s="205">
        <v>0.6</v>
      </c>
      <c r="E318" s="187">
        <v>0.09</v>
      </c>
      <c r="F318" s="187">
        <v>13.59</v>
      </c>
      <c r="G318" s="296">
        <v>57.57</v>
      </c>
      <c r="H318" s="312"/>
      <c r="I318" s="205">
        <v>0.02</v>
      </c>
      <c r="J318" s="205">
        <v>1</v>
      </c>
      <c r="K318" s="205">
        <v>0.01</v>
      </c>
      <c r="L318" s="205">
        <v>12.2</v>
      </c>
      <c r="M318" s="205">
        <v>0.33</v>
      </c>
      <c r="N318" s="8"/>
      <c r="O318" s="8"/>
    </row>
    <row r="319" spans="1:15" ht="2.25" customHeight="1">
      <c r="A319" s="249"/>
      <c r="B319" s="259"/>
      <c r="C319" s="270"/>
      <c r="D319" s="253"/>
      <c r="E319" s="260"/>
      <c r="F319" s="260"/>
      <c r="G319" s="317"/>
      <c r="H319" s="313"/>
      <c r="I319" s="249"/>
      <c r="J319" s="249"/>
      <c r="K319" s="249"/>
      <c r="L319" s="249"/>
      <c r="M319" s="249"/>
      <c r="N319" s="8"/>
      <c r="O319" s="8"/>
    </row>
    <row r="320" spans="1:15" ht="12.75" customHeight="1" hidden="1">
      <c r="A320" s="249"/>
      <c r="B320" s="259"/>
      <c r="C320" s="270"/>
      <c r="D320" s="253"/>
      <c r="E320" s="260"/>
      <c r="F320" s="260"/>
      <c r="G320" s="317"/>
      <c r="H320" s="313"/>
      <c r="I320" s="249"/>
      <c r="J320" s="249"/>
      <c r="K320" s="249"/>
      <c r="L320" s="249"/>
      <c r="M320" s="249"/>
      <c r="N320" s="8"/>
      <c r="O320" s="8"/>
    </row>
    <row r="321" spans="1:15" ht="12.75" customHeight="1" hidden="1">
      <c r="A321" s="250"/>
      <c r="B321" s="221"/>
      <c r="C321" s="248"/>
      <c r="D321" s="207"/>
      <c r="E321" s="241"/>
      <c r="F321" s="241"/>
      <c r="G321" s="305"/>
      <c r="H321" s="306"/>
      <c r="I321" s="250"/>
      <c r="J321" s="250"/>
      <c r="K321" s="250"/>
      <c r="L321" s="250"/>
      <c r="M321" s="250"/>
      <c r="N321" s="8"/>
      <c r="O321" s="8"/>
    </row>
    <row r="322" spans="1:15" ht="12.75" customHeight="1">
      <c r="A322" s="166"/>
      <c r="B322" s="171" t="s">
        <v>188</v>
      </c>
      <c r="C322" s="167">
        <v>180</v>
      </c>
      <c r="D322" s="136"/>
      <c r="E322" s="137"/>
      <c r="F322" s="139"/>
      <c r="G322" s="139"/>
      <c r="H322" s="140"/>
      <c r="I322" s="168"/>
      <c r="J322" s="138"/>
      <c r="K322" s="138"/>
      <c r="L322" s="138"/>
      <c r="M322" s="138"/>
      <c r="N322" s="8"/>
      <c r="O322" s="8"/>
    </row>
    <row r="323" spans="1:15" ht="12.75" customHeight="1">
      <c r="A323" s="22"/>
      <c r="B323" s="108" t="s">
        <v>102</v>
      </c>
      <c r="C323" s="145">
        <v>15</v>
      </c>
      <c r="D323" s="61">
        <v>2.8</v>
      </c>
      <c r="E323" s="61">
        <v>0.55</v>
      </c>
      <c r="F323" s="175">
        <v>21.65</v>
      </c>
      <c r="G323" s="291">
        <v>99.5</v>
      </c>
      <c r="H323" s="199"/>
      <c r="I323" s="62">
        <v>0.11</v>
      </c>
      <c r="J323" s="63"/>
      <c r="K323" s="63"/>
      <c r="L323" s="63">
        <v>34</v>
      </c>
      <c r="M323" s="63">
        <v>2.3</v>
      </c>
      <c r="N323" s="8"/>
      <c r="O323" s="8"/>
    </row>
    <row r="324" spans="1:15" ht="12.75" customHeight="1">
      <c r="A324" s="19"/>
      <c r="B324" s="108" t="s">
        <v>101</v>
      </c>
      <c r="C324" s="146">
        <v>15</v>
      </c>
      <c r="D324" s="63">
        <v>4.05</v>
      </c>
      <c r="E324" s="63">
        <v>0.6</v>
      </c>
      <c r="F324" s="63">
        <v>21</v>
      </c>
      <c r="G324" s="198">
        <v>101.5</v>
      </c>
      <c r="H324" s="199"/>
      <c r="I324" s="63">
        <v>0.21</v>
      </c>
      <c r="J324" s="63"/>
      <c r="K324" s="63"/>
      <c r="L324" s="63">
        <v>3.7</v>
      </c>
      <c r="M324" s="63">
        <v>2.8</v>
      </c>
      <c r="N324" s="8"/>
      <c r="O324" s="8"/>
    </row>
    <row r="325" spans="1:15" ht="12.75" customHeight="1">
      <c r="A325" s="294" t="s">
        <v>18</v>
      </c>
      <c r="B325" s="295"/>
      <c r="C325" s="288"/>
      <c r="D325" s="69">
        <f>SUM(D302:D324)</f>
        <v>23.250000000000004</v>
      </c>
      <c r="E325" s="69">
        <f>SUM(E302:E324)</f>
        <v>21.020000000000003</v>
      </c>
      <c r="F325" s="69">
        <f>SUM(F302:F324)</f>
        <v>89.49000000000001</v>
      </c>
      <c r="G325" s="210">
        <f>SUM(G302:H324)</f>
        <v>632.97</v>
      </c>
      <c r="H325" s="233"/>
      <c r="I325" s="69">
        <f>SUM(I302:I324)</f>
        <v>0.57</v>
      </c>
      <c r="J325" s="69">
        <f>SUM(J302:J324)</f>
        <v>30.84</v>
      </c>
      <c r="K325" s="69">
        <f>SUM(K302:K324)</f>
        <v>0.16</v>
      </c>
      <c r="L325" s="69">
        <f>SUM(L302:L324)</f>
        <v>129.76</v>
      </c>
      <c r="M325" s="69">
        <f>SUM(M302:M324)</f>
        <v>7.6499999999999995</v>
      </c>
      <c r="N325" s="8"/>
      <c r="O325" s="8"/>
    </row>
    <row r="326" spans="1:15" ht="13.5" customHeight="1">
      <c r="A326" s="294" t="s">
        <v>25</v>
      </c>
      <c r="B326" s="295"/>
      <c r="C326" s="288"/>
      <c r="D326" s="26"/>
      <c r="E326" s="26"/>
      <c r="F326" s="26"/>
      <c r="G326" s="98">
        <v>0.35</v>
      </c>
      <c r="H326" s="100"/>
      <c r="I326" s="101"/>
      <c r="J326" s="101"/>
      <c r="K326" s="101"/>
      <c r="L326" s="101"/>
      <c r="M326" s="101"/>
      <c r="N326" s="8"/>
      <c r="O326" s="8"/>
    </row>
    <row r="327" spans="1:15" ht="21" customHeight="1">
      <c r="A327" s="28"/>
      <c r="B327" s="21"/>
      <c r="C327" s="289" t="s">
        <v>54</v>
      </c>
      <c r="D327" s="290"/>
      <c r="E327" s="290"/>
      <c r="F327" s="290"/>
      <c r="G327" s="290"/>
      <c r="H327" s="21"/>
      <c r="I327" s="21"/>
      <c r="J327" s="21"/>
      <c r="K327" s="21"/>
      <c r="L327" s="21"/>
      <c r="M327" s="21"/>
      <c r="N327" s="8"/>
      <c r="O327" s="8"/>
    </row>
    <row r="328" spans="1:15" ht="12" customHeight="1">
      <c r="A328" s="230">
        <v>446</v>
      </c>
      <c r="B328" s="219" t="s">
        <v>189</v>
      </c>
      <c r="C328" s="187">
        <v>50</v>
      </c>
      <c r="D328" s="187">
        <v>4.14</v>
      </c>
      <c r="E328" s="187">
        <v>8.49</v>
      </c>
      <c r="F328" s="187">
        <v>3.79</v>
      </c>
      <c r="G328" s="296">
        <v>108.1</v>
      </c>
      <c r="H328" s="300"/>
      <c r="I328" s="187">
        <v>0.08</v>
      </c>
      <c r="J328" s="187">
        <v>0.09</v>
      </c>
      <c r="K328" s="187">
        <v>0.08</v>
      </c>
      <c r="L328" s="187">
        <v>56.51</v>
      </c>
      <c r="M328" s="187">
        <v>1.05</v>
      </c>
      <c r="N328" s="8"/>
      <c r="O328" s="8"/>
    </row>
    <row r="329" spans="1:15" ht="0.75" customHeight="1">
      <c r="A329" s="325"/>
      <c r="B329" s="259"/>
      <c r="C329" s="270"/>
      <c r="D329" s="260"/>
      <c r="E329" s="260"/>
      <c r="F329" s="260"/>
      <c r="G329" s="301"/>
      <c r="H329" s="302"/>
      <c r="I329" s="260"/>
      <c r="J329" s="260"/>
      <c r="K329" s="260"/>
      <c r="L329" s="260"/>
      <c r="M329" s="260"/>
      <c r="N329" s="8"/>
      <c r="O329" s="8"/>
    </row>
    <row r="330" spans="1:15" ht="12" customHeight="1" hidden="1">
      <c r="A330" s="325"/>
      <c r="B330" s="259"/>
      <c r="C330" s="270"/>
      <c r="D330" s="260"/>
      <c r="E330" s="260"/>
      <c r="F330" s="260"/>
      <c r="G330" s="301"/>
      <c r="H330" s="302"/>
      <c r="I330" s="260"/>
      <c r="J330" s="260"/>
      <c r="K330" s="260"/>
      <c r="L330" s="260"/>
      <c r="M330" s="260"/>
      <c r="N330" s="8"/>
      <c r="O330" s="8"/>
    </row>
    <row r="331" spans="1:15" ht="12" customHeight="1" hidden="1">
      <c r="A331" s="325"/>
      <c r="B331" s="259"/>
      <c r="C331" s="270"/>
      <c r="D331" s="260"/>
      <c r="E331" s="260"/>
      <c r="F331" s="260"/>
      <c r="G331" s="301"/>
      <c r="H331" s="302"/>
      <c r="I331" s="260"/>
      <c r="J331" s="260"/>
      <c r="K331" s="260"/>
      <c r="L331" s="260"/>
      <c r="M331" s="260"/>
      <c r="N331" s="8"/>
      <c r="O331" s="8"/>
    </row>
    <row r="332" spans="1:15" ht="12" customHeight="1" hidden="1">
      <c r="A332" s="325"/>
      <c r="B332" s="259"/>
      <c r="C332" s="270"/>
      <c r="D332" s="260"/>
      <c r="E332" s="260"/>
      <c r="F332" s="260"/>
      <c r="G332" s="301"/>
      <c r="H332" s="302"/>
      <c r="I332" s="260"/>
      <c r="J332" s="260"/>
      <c r="K332" s="260"/>
      <c r="L332" s="260"/>
      <c r="M332" s="260"/>
      <c r="N332" s="8"/>
      <c r="O332" s="8"/>
    </row>
    <row r="333" spans="1:15" ht="12" customHeight="1" hidden="1">
      <c r="A333" s="325"/>
      <c r="B333" s="259"/>
      <c r="C333" s="270"/>
      <c r="D333" s="260"/>
      <c r="E333" s="260"/>
      <c r="F333" s="260"/>
      <c r="G333" s="301"/>
      <c r="H333" s="302"/>
      <c r="I333" s="260"/>
      <c r="J333" s="260"/>
      <c r="K333" s="260"/>
      <c r="L333" s="260"/>
      <c r="M333" s="260"/>
      <c r="N333" s="8"/>
      <c r="O333" s="8"/>
    </row>
    <row r="334" spans="1:15" ht="12" customHeight="1" hidden="1">
      <c r="A334" s="325"/>
      <c r="B334" s="259"/>
      <c r="C334" s="270"/>
      <c r="D334" s="260"/>
      <c r="E334" s="260"/>
      <c r="F334" s="260"/>
      <c r="G334" s="301"/>
      <c r="H334" s="302"/>
      <c r="I334" s="260"/>
      <c r="J334" s="260"/>
      <c r="K334" s="260"/>
      <c r="L334" s="260"/>
      <c r="M334" s="260"/>
      <c r="N334" s="8"/>
      <c r="O334" s="8"/>
    </row>
    <row r="335" spans="1:15" ht="12" customHeight="1" hidden="1">
      <c r="A335" s="325"/>
      <c r="B335" s="259"/>
      <c r="C335" s="270"/>
      <c r="D335" s="260"/>
      <c r="E335" s="260"/>
      <c r="F335" s="260"/>
      <c r="G335" s="301"/>
      <c r="H335" s="302"/>
      <c r="I335" s="260"/>
      <c r="J335" s="260"/>
      <c r="K335" s="260"/>
      <c r="L335" s="260"/>
      <c r="M335" s="260"/>
      <c r="N335" s="8"/>
      <c r="O335" s="8"/>
    </row>
    <row r="336" spans="1:15" ht="11.25" customHeight="1" hidden="1">
      <c r="A336" s="326"/>
      <c r="B336" s="221"/>
      <c r="C336" s="248"/>
      <c r="D336" s="241"/>
      <c r="E336" s="241"/>
      <c r="F336" s="241"/>
      <c r="G336" s="303"/>
      <c r="H336" s="304"/>
      <c r="I336" s="241"/>
      <c r="J336" s="241"/>
      <c r="K336" s="241"/>
      <c r="L336" s="241"/>
      <c r="M336" s="241"/>
      <c r="N336" s="8"/>
      <c r="O336" s="8"/>
    </row>
    <row r="337" spans="1:15" ht="13.5" customHeight="1">
      <c r="A337" s="19">
        <v>405</v>
      </c>
      <c r="B337" s="145" t="s">
        <v>104</v>
      </c>
      <c r="C337" s="55">
        <v>200</v>
      </c>
      <c r="D337" s="63">
        <v>5.59</v>
      </c>
      <c r="E337" s="63">
        <v>6.38</v>
      </c>
      <c r="F337" s="63">
        <v>10.08</v>
      </c>
      <c r="G337" s="198">
        <v>120.12</v>
      </c>
      <c r="H337" s="199"/>
      <c r="I337" s="63">
        <v>0.03</v>
      </c>
      <c r="J337" s="63">
        <v>0.5</v>
      </c>
      <c r="K337" s="63">
        <v>0.15</v>
      </c>
      <c r="L337" s="63">
        <v>200.86</v>
      </c>
      <c r="M337" s="63">
        <v>0.17</v>
      </c>
      <c r="N337" s="8"/>
      <c r="O337" s="8"/>
    </row>
    <row r="338" spans="1:15" ht="13.5" customHeight="1">
      <c r="A338" s="200" t="s">
        <v>34</v>
      </c>
      <c r="B338" s="201"/>
      <c r="C338" s="202"/>
      <c r="D338" s="65">
        <f>SUM(D328:D337)</f>
        <v>9.73</v>
      </c>
      <c r="E338" s="65">
        <f>SUM(E328:E337)</f>
        <v>14.870000000000001</v>
      </c>
      <c r="F338" s="65">
        <f>SUM(F328:F337)</f>
        <v>13.870000000000001</v>
      </c>
      <c r="G338" s="203">
        <f>SUM(G328:H337)</f>
        <v>228.22</v>
      </c>
      <c r="H338" s="318"/>
      <c r="I338" s="65">
        <f>SUM(I328:I337)</f>
        <v>0.11</v>
      </c>
      <c r="J338" s="65">
        <f>SUM(J328:J337)</f>
        <v>0.59</v>
      </c>
      <c r="K338" s="65">
        <f>SUM(K328:K337)</f>
        <v>0.22999999999999998</v>
      </c>
      <c r="L338" s="65">
        <f>SUM(L328:L337)</f>
        <v>257.37</v>
      </c>
      <c r="M338" s="65">
        <f>SUM(M328:M337)</f>
        <v>1.22</v>
      </c>
      <c r="N338" s="8"/>
      <c r="O338" s="8"/>
    </row>
    <row r="339" spans="1:15" ht="13.5" customHeight="1">
      <c r="A339" s="200" t="s">
        <v>36</v>
      </c>
      <c r="B339" s="201"/>
      <c r="C339" s="202"/>
      <c r="D339" s="26"/>
      <c r="E339" s="26"/>
      <c r="F339" s="27"/>
      <c r="G339" s="80">
        <v>0.15</v>
      </c>
      <c r="H339" s="100"/>
      <c r="I339" s="11"/>
      <c r="J339" s="11"/>
      <c r="K339" s="11"/>
      <c r="L339" s="11"/>
      <c r="M339" s="11"/>
      <c r="N339" s="8"/>
      <c r="O339" s="8"/>
    </row>
    <row r="340" spans="1:15" ht="24.75" customHeight="1">
      <c r="A340" s="71"/>
      <c r="B340" s="71"/>
      <c r="C340" s="228" t="s">
        <v>80</v>
      </c>
      <c r="D340" s="229"/>
      <c r="E340" s="229"/>
      <c r="F340" s="229"/>
      <c r="G340" s="229"/>
      <c r="H340" s="118"/>
      <c r="I340" s="72"/>
      <c r="J340" s="72"/>
      <c r="K340" s="72"/>
      <c r="L340" s="72"/>
      <c r="M340" s="72"/>
      <c r="N340" s="8"/>
      <c r="O340" s="8"/>
    </row>
    <row r="341" spans="1:15" ht="13.5" customHeight="1">
      <c r="A341" s="230">
        <v>108</v>
      </c>
      <c r="B341" s="219" t="s">
        <v>236</v>
      </c>
      <c r="C341" s="222">
        <v>150</v>
      </c>
      <c r="D341" s="225">
        <v>6.12</v>
      </c>
      <c r="E341" s="225">
        <v>13.91</v>
      </c>
      <c r="F341" s="225">
        <v>25.32</v>
      </c>
      <c r="G341" s="212">
        <v>250.98</v>
      </c>
      <c r="H341" s="213"/>
      <c r="I341" s="205">
        <v>0.14</v>
      </c>
      <c r="J341" s="205">
        <v>63.4</v>
      </c>
      <c r="K341" s="205">
        <v>0.12</v>
      </c>
      <c r="L341" s="205">
        <v>38.71</v>
      </c>
      <c r="M341" s="205">
        <v>1.31</v>
      </c>
      <c r="N341" s="8"/>
      <c r="O341" s="8"/>
    </row>
    <row r="342" spans="1:15" ht="3.75" customHeight="1">
      <c r="A342" s="231"/>
      <c r="B342" s="220"/>
      <c r="C342" s="223"/>
      <c r="D342" s="226"/>
      <c r="E342" s="226"/>
      <c r="F342" s="226"/>
      <c r="G342" s="214"/>
      <c r="H342" s="215"/>
      <c r="I342" s="206"/>
      <c r="J342" s="206"/>
      <c r="K342" s="206"/>
      <c r="L342" s="206"/>
      <c r="M342" s="206"/>
      <c r="N342" s="8"/>
      <c r="O342" s="8"/>
    </row>
    <row r="343" spans="1:15" ht="13.5" customHeight="1" hidden="1">
      <c r="A343" s="231"/>
      <c r="B343" s="220"/>
      <c r="C343" s="223"/>
      <c r="D343" s="226"/>
      <c r="E343" s="226"/>
      <c r="F343" s="226"/>
      <c r="G343" s="214"/>
      <c r="H343" s="215"/>
      <c r="I343" s="206"/>
      <c r="J343" s="206"/>
      <c r="K343" s="206"/>
      <c r="L343" s="206"/>
      <c r="M343" s="206"/>
      <c r="N343" s="8"/>
      <c r="O343" s="8"/>
    </row>
    <row r="344" spans="1:15" ht="13.5" customHeight="1" hidden="1">
      <c r="A344" s="231"/>
      <c r="B344" s="220"/>
      <c r="C344" s="223"/>
      <c r="D344" s="226"/>
      <c r="E344" s="226"/>
      <c r="F344" s="226"/>
      <c r="G344" s="214"/>
      <c r="H344" s="215"/>
      <c r="I344" s="206"/>
      <c r="J344" s="206"/>
      <c r="K344" s="206"/>
      <c r="L344" s="206"/>
      <c r="M344" s="206"/>
      <c r="N344" s="8"/>
      <c r="O344" s="8"/>
    </row>
    <row r="345" spans="1:15" ht="13.5" customHeight="1" hidden="1">
      <c r="A345" s="231"/>
      <c r="B345" s="220"/>
      <c r="C345" s="223"/>
      <c r="D345" s="226"/>
      <c r="E345" s="226"/>
      <c r="F345" s="226"/>
      <c r="G345" s="214"/>
      <c r="H345" s="215"/>
      <c r="I345" s="206"/>
      <c r="J345" s="206"/>
      <c r="K345" s="206"/>
      <c r="L345" s="206"/>
      <c r="M345" s="206"/>
      <c r="N345" s="8"/>
      <c r="O345" s="8"/>
    </row>
    <row r="346" spans="1:15" ht="13.5" customHeight="1" hidden="1">
      <c r="A346" s="231"/>
      <c r="B346" s="220"/>
      <c r="C346" s="223"/>
      <c r="D346" s="226"/>
      <c r="E346" s="226"/>
      <c r="F346" s="226"/>
      <c r="G346" s="214"/>
      <c r="H346" s="215"/>
      <c r="I346" s="206"/>
      <c r="J346" s="206"/>
      <c r="K346" s="206"/>
      <c r="L346" s="206"/>
      <c r="M346" s="206"/>
      <c r="N346" s="8"/>
      <c r="O346" s="8"/>
    </row>
    <row r="347" spans="1:15" ht="1.5" customHeight="1">
      <c r="A347" s="231"/>
      <c r="B347" s="232"/>
      <c r="C347" s="223"/>
      <c r="D347" s="226"/>
      <c r="E347" s="226"/>
      <c r="F347" s="226"/>
      <c r="G347" s="214"/>
      <c r="H347" s="215"/>
      <c r="I347" s="206"/>
      <c r="J347" s="206"/>
      <c r="K347" s="206"/>
      <c r="L347" s="206"/>
      <c r="M347" s="206"/>
      <c r="N347" s="8"/>
      <c r="O347" s="8"/>
    </row>
    <row r="348" spans="1:15" ht="15" customHeight="1">
      <c r="A348" s="177">
        <v>125</v>
      </c>
      <c r="B348" s="178" t="s">
        <v>225</v>
      </c>
      <c r="C348" s="176">
        <v>50</v>
      </c>
      <c r="D348" s="130">
        <v>1.3</v>
      </c>
      <c r="E348" s="130">
        <v>4.2</v>
      </c>
      <c r="F348" s="130">
        <v>8.3</v>
      </c>
      <c r="G348" s="216">
        <v>85.3</v>
      </c>
      <c r="H348" s="341"/>
      <c r="I348" s="127">
        <v>0.2</v>
      </c>
      <c r="J348" s="127">
        <v>12.5</v>
      </c>
      <c r="K348" s="127">
        <v>0.2</v>
      </c>
      <c r="L348" s="127">
        <v>45.3</v>
      </c>
      <c r="M348" s="127">
        <v>1.2</v>
      </c>
      <c r="N348" s="8"/>
      <c r="O348" s="8"/>
    </row>
    <row r="349" spans="1:15" ht="14.25" customHeight="1">
      <c r="A349" s="52">
        <v>407</v>
      </c>
      <c r="B349" s="56" t="s">
        <v>107</v>
      </c>
      <c r="C349" s="146">
        <v>200</v>
      </c>
      <c r="D349" s="55">
        <v>2</v>
      </c>
      <c r="E349" s="55">
        <v>0.2</v>
      </c>
      <c r="F349" s="55">
        <v>3.8</v>
      </c>
      <c r="G349" s="293">
        <v>25</v>
      </c>
      <c r="H349" s="199"/>
      <c r="I349" s="39">
        <v>0.01</v>
      </c>
      <c r="J349" s="39">
        <v>8</v>
      </c>
      <c r="K349" s="39">
        <v>0.06</v>
      </c>
      <c r="L349" s="39">
        <v>40</v>
      </c>
      <c r="M349" s="39">
        <v>0.4</v>
      </c>
      <c r="N349" s="8"/>
      <c r="O349" s="8"/>
    </row>
    <row r="350" spans="1:15" ht="13.5" customHeight="1">
      <c r="A350" s="19"/>
      <c r="B350" s="108" t="s">
        <v>101</v>
      </c>
      <c r="C350" s="146">
        <v>50</v>
      </c>
      <c r="D350" s="63">
        <v>4.05</v>
      </c>
      <c r="E350" s="63">
        <v>0.6</v>
      </c>
      <c r="F350" s="63">
        <v>21</v>
      </c>
      <c r="G350" s="198">
        <v>101.5</v>
      </c>
      <c r="H350" s="199"/>
      <c r="I350" s="63">
        <v>0.21</v>
      </c>
      <c r="J350" s="63"/>
      <c r="K350" s="63"/>
      <c r="L350" s="63">
        <v>3.7</v>
      </c>
      <c r="M350" s="63">
        <v>2.8</v>
      </c>
      <c r="N350" s="8"/>
      <c r="O350" s="8"/>
    </row>
    <row r="351" spans="1:15" ht="13.5" customHeight="1">
      <c r="A351" s="200" t="s">
        <v>76</v>
      </c>
      <c r="B351" s="201"/>
      <c r="C351" s="202"/>
      <c r="D351" s="65">
        <f>SUM(D341:D350)</f>
        <v>13.469999999999999</v>
      </c>
      <c r="E351" s="65">
        <f>SUM(E341:E350)</f>
        <v>18.91</v>
      </c>
      <c r="F351" s="65">
        <f>SUM(F341:F350)</f>
        <v>58.42</v>
      </c>
      <c r="G351" s="203">
        <f>SUM(G341:H350)</f>
        <v>462.78</v>
      </c>
      <c r="H351" s="204"/>
      <c r="I351" s="66">
        <f>SUM(I341:I350)</f>
        <v>0.56</v>
      </c>
      <c r="J351" s="66">
        <f>SUM(J341:J350)</f>
        <v>83.9</v>
      </c>
      <c r="K351" s="66">
        <f>SUM(K341:K350)</f>
        <v>0.38</v>
      </c>
      <c r="L351" s="66">
        <f>SUM(L341:L350)</f>
        <v>127.71</v>
      </c>
      <c r="M351" s="65">
        <f>SUM(M341:M350)</f>
        <v>5.709999999999999</v>
      </c>
      <c r="N351" s="8"/>
      <c r="O351" s="8"/>
    </row>
    <row r="352" spans="1:15" ht="13.5" customHeight="1">
      <c r="A352" s="200" t="s">
        <v>77</v>
      </c>
      <c r="B352" s="201"/>
      <c r="C352" s="201"/>
      <c r="D352" s="26"/>
      <c r="E352" s="26"/>
      <c r="F352" s="26"/>
      <c r="G352" s="121">
        <v>0.2</v>
      </c>
      <c r="H352" s="38"/>
      <c r="I352" s="78"/>
      <c r="J352" s="78"/>
      <c r="K352" s="78"/>
      <c r="L352" s="78"/>
      <c r="M352" s="78"/>
      <c r="N352" s="8"/>
      <c r="O352" s="8"/>
    </row>
    <row r="353" spans="1:15" ht="13.5" customHeight="1">
      <c r="A353" s="200" t="s">
        <v>35</v>
      </c>
      <c r="B353" s="201"/>
      <c r="C353" s="202"/>
      <c r="D353" s="69">
        <f>D295+D299+D325+D338+D351</f>
        <v>58.78</v>
      </c>
      <c r="E353" s="69">
        <f>E295+E299+E325+E338+E351</f>
        <v>68.42</v>
      </c>
      <c r="F353" s="69">
        <f>F295+F299+F325+F338+F351</f>
        <v>236.66000000000003</v>
      </c>
      <c r="G353" s="210">
        <f>G295+G299+G325+G338+G351</f>
        <v>1793.42</v>
      </c>
      <c r="H353" s="199"/>
      <c r="I353" s="70">
        <f>I295+I299+I325+I338+I351</f>
        <v>1.46</v>
      </c>
      <c r="J353" s="70">
        <f>J295+J299+J325+J338+J351</f>
        <v>126.87</v>
      </c>
      <c r="K353" s="70">
        <f>K295+K299+K325+K338+K351</f>
        <v>0.99</v>
      </c>
      <c r="L353" s="70">
        <f>L295+L299+L325+L338+L351</f>
        <v>776.1400000000001</v>
      </c>
      <c r="M353" s="69">
        <f>M295+M299+M325+M338+M351</f>
        <v>17.79</v>
      </c>
      <c r="N353" s="8"/>
      <c r="O353" s="8"/>
    </row>
    <row r="354" spans="1:13" ht="22.5" customHeight="1">
      <c r="A354" s="28"/>
      <c r="B354" s="21"/>
      <c r="C354" s="75" t="s">
        <v>55</v>
      </c>
      <c r="D354" s="8"/>
      <c r="E354" s="24"/>
      <c r="F354" s="24"/>
      <c r="G354" s="24"/>
      <c r="H354" s="21"/>
      <c r="I354" s="21"/>
      <c r="J354" s="21"/>
      <c r="K354" s="21"/>
      <c r="L354" s="21"/>
      <c r="M354" s="21"/>
    </row>
    <row r="355" spans="1:13" ht="9.75" customHeight="1">
      <c r="A355" s="28"/>
      <c r="B355" s="21"/>
      <c r="C355" s="23"/>
      <c r="D355" s="8"/>
      <c r="E355" s="24"/>
      <c r="F355" s="24"/>
      <c r="G355" s="24"/>
      <c r="H355" s="21"/>
      <c r="I355" s="21"/>
      <c r="J355" s="21"/>
      <c r="K355" s="21"/>
      <c r="L355" s="21"/>
      <c r="M355" s="21"/>
    </row>
    <row r="356" spans="1:13" ht="13.5" customHeight="1">
      <c r="A356" s="184">
        <v>157</v>
      </c>
      <c r="B356" s="219" t="s">
        <v>117</v>
      </c>
      <c r="C356" s="219" t="s">
        <v>149</v>
      </c>
      <c r="D356" s="225">
        <v>5.08</v>
      </c>
      <c r="E356" s="225">
        <v>5.5</v>
      </c>
      <c r="F356" s="225">
        <v>31.42</v>
      </c>
      <c r="G356" s="212">
        <v>195.48</v>
      </c>
      <c r="H356" s="337"/>
      <c r="I356" s="205">
        <v>0.12</v>
      </c>
      <c r="J356" s="205">
        <v>0.36</v>
      </c>
      <c r="K356" s="205">
        <v>0.19</v>
      </c>
      <c r="L356" s="205">
        <v>152.82</v>
      </c>
      <c r="M356" s="205">
        <v>2.38</v>
      </c>
    </row>
    <row r="357" spans="1:13" ht="4.5" customHeight="1">
      <c r="A357" s="185"/>
      <c r="B357" s="220"/>
      <c r="C357" s="282"/>
      <c r="D357" s="259"/>
      <c r="E357" s="259"/>
      <c r="F357" s="259"/>
      <c r="G357" s="338"/>
      <c r="H357" s="339"/>
      <c r="I357" s="206"/>
      <c r="J357" s="206"/>
      <c r="K357" s="206"/>
      <c r="L357" s="206"/>
      <c r="M357" s="206"/>
    </row>
    <row r="358" spans="1:13" ht="13.5" customHeight="1" hidden="1">
      <c r="A358" s="185"/>
      <c r="B358" s="220"/>
      <c r="C358" s="282"/>
      <c r="D358" s="259"/>
      <c r="E358" s="259"/>
      <c r="F358" s="259"/>
      <c r="G358" s="338"/>
      <c r="H358" s="339"/>
      <c r="I358" s="206"/>
      <c r="J358" s="206"/>
      <c r="K358" s="206"/>
      <c r="L358" s="206"/>
      <c r="M358" s="206"/>
    </row>
    <row r="359" spans="1:13" ht="12.75" customHeight="1" hidden="1">
      <c r="A359" s="185"/>
      <c r="B359" s="220"/>
      <c r="C359" s="282"/>
      <c r="D359" s="259"/>
      <c r="E359" s="259"/>
      <c r="F359" s="259"/>
      <c r="G359" s="338"/>
      <c r="H359" s="339"/>
      <c r="I359" s="206"/>
      <c r="J359" s="206"/>
      <c r="K359" s="206"/>
      <c r="L359" s="206"/>
      <c r="M359" s="206"/>
    </row>
    <row r="360" spans="1:13" ht="12.75" customHeight="1" hidden="1">
      <c r="A360" s="186"/>
      <c r="B360" s="232"/>
      <c r="C360" s="283"/>
      <c r="D360" s="221"/>
      <c r="E360" s="221"/>
      <c r="F360" s="221"/>
      <c r="G360" s="340"/>
      <c r="H360" s="341"/>
      <c r="I360" s="211"/>
      <c r="J360" s="211"/>
      <c r="K360" s="211"/>
      <c r="L360" s="211"/>
      <c r="M360" s="211"/>
    </row>
    <row r="361" spans="1:13" ht="12" customHeight="1">
      <c r="A361" s="184">
        <v>382</v>
      </c>
      <c r="B361" s="187" t="s">
        <v>161</v>
      </c>
      <c r="C361" s="219">
        <v>180</v>
      </c>
      <c r="D361" s="225">
        <v>0</v>
      </c>
      <c r="E361" s="225">
        <v>0</v>
      </c>
      <c r="F361" s="225">
        <v>11.44</v>
      </c>
      <c r="G361" s="212">
        <v>45.76</v>
      </c>
      <c r="H361" s="213"/>
      <c r="I361" s="205">
        <v>0</v>
      </c>
      <c r="J361" s="205">
        <v>0</v>
      </c>
      <c r="K361" s="205">
        <v>0</v>
      </c>
      <c r="L361" s="205">
        <v>1.42</v>
      </c>
      <c r="M361" s="205">
        <v>0.54</v>
      </c>
    </row>
    <row r="362" spans="1:13" ht="3.75" customHeight="1">
      <c r="A362" s="218"/>
      <c r="B362" s="250"/>
      <c r="C362" s="232"/>
      <c r="D362" s="227"/>
      <c r="E362" s="227"/>
      <c r="F362" s="227"/>
      <c r="G362" s="216"/>
      <c r="H362" s="217"/>
      <c r="I362" s="211"/>
      <c r="J362" s="211"/>
      <c r="K362" s="211"/>
      <c r="L362" s="211"/>
      <c r="M362" s="211"/>
    </row>
    <row r="363" spans="1:13" ht="12.75" customHeight="1">
      <c r="A363" s="274">
        <v>498</v>
      </c>
      <c r="B363" s="219" t="s">
        <v>162</v>
      </c>
      <c r="C363" s="279" t="s">
        <v>209</v>
      </c>
      <c r="D363" s="205">
        <v>1.24</v>
      </c>
      <c r="E363" s="205">
        <v>3.91</v>
      </c>
      <c r="F363" s="205">
        <v>20.3</v>
      </c>
      <c r="G363" s="242">
        <v>121.36</v>
      </c>
      <c r="H363" s="254"/>
      <c r="I363" s="187">
        <v>0.02</v>
      </c>
      <c r="J363" s="187">
        <v>0.03</v>
      </c>
      <c r="K363" s="187">
        <v>0.01</v>
      </c>
      <c r="L363" s="205">
        <v>6</v>
      </c>
      <c r="M363" s="187">
        <v>0.37</v>
      </c>
    </row>
    <row r="364" spans="1:13" ht="1.5" customHeight="1">
      <c r="A364" s="275"/>
      <c r="B364" s="220"/>
      <c r="C364" s="280"/>
      <c r="D364" s="191"/>
      <c r="E364" s="191"/>
      <c r="F364" s="191"/>
      <c r="G364" s="255"/>
      <c r="H364" s="256"/>
      <c r="I364" s="249"/>
      <c r="J364" s="249"/>
      <c r="K364" s="249"/>
      <c r="L364" s="251"/>
      <c r="M364" s="249"/>
    </row>
    <row r="365" spans="1:13" ht="14.25" customHeight="1" hidden="1">
      <c r="A365" s="276"/>
      <c r="B365" s="192"/>
      <c r="C365" s="281"/>
      <c r="D365" s="192"/>
      <c r="E365" s="192"/>
      <c r="F365" s="192"/>
      <c r="G365" s="257"/>
      <c r="H365" s="258"/>
      <c r="I365" s="250"/>
      <c r="J365" s="250"/>
      <c r="K365" s="250"/>
      <c r="L365" s="252"/>
      <c r="M365" s="250"/>
    </row>
    <row r="366" spans="1:13" ht="15.75" customHeight="1">
      <c r="A366" s="365" t="s">
        <v>19</v>
      </c>
      <c r="B366" s="366"/>
      <c r="C366" s="288"/>
      <c r="D366" s="40">
        <f>SUM(D356:D365)</f>
        <v>6.32</v>
      </c>
      <c r="E366" s="40">
        <f>SUM(E356:E365)</f>
        <v>9.41</v>
      </c>
      <c r="F366" s="40">
        <f>SUM(F356:F365)</f>
        <v>63.16</v>
      </c>
      <c r="G366" s="234">
        <f>SUM(G356:H365)</f>
        <v>362.59999999999997</v>
      </c>
      <c r="H366" s="235"/>
      <c r="I366" s="42">
        <f>SUM(I356:I365)</f>
        <v>0.13999999999999999</v>
      </c>
      <c r="J366" s="42">
        <f>SUM(J356:J365)</f>
        <v>0.39</v>
      </c>
      <c r="K366" s="42">
        <f>SUM(K356:K365)</f>
        <v>0.2</v>
      </c>
      <c r="L366" s="42">
        <f>SUM(L356:L365)</f>
        <v>160.23999999999998</v>
      </c>
      <c r="M366" s="42">
        <f>SUM(M356:M365)</f>
        <v>3.29</v>
      </c>
    </row>
    <row r="367" spans="1:13" ht="13.5" customHeight="1">
      <c r="A367" s="262" t="s">
        <v>24</v>
      </c>
      <c r="B367" s="263"/>
      <c r="C367" s="288"/>
      <c r="D367" s="39"/>
      <c r="E367" s="39"/>
      <c r="F367" s="39"/>
      <c r="G367" s="103">
        <v>0.2</v>
      </c>
      <c r="H367" s="105"/>
      <c r="I367" s="106"/>
      <c r="J367" s="106"/>
      <c r="K367" s="106"/>
      <c r="L367" s="106"/>
      <c r="M367" s="106"/>
    </row>
    <row r="368" spans="1:13" ht="21" customHeight="1">
      <c r="A368" s="45"/>
      <c r="B368" s="45"/>
      <c r="C368" s="23" t="s">
        <v>57</v>
      </c>
      <c r="D368" s="8"/>
      <c r="E368" s="8"/>
      <c r="F368" s="8"/>
      <c r="G368" s="8"/>
      <c r="H368" s="37"/>
      <c r="I368" s="36"/>
      <c r="J368" s="36"/>
      <c r="K368" s="36"/>
      <c r="L368" s="36"/>
      <c r="M368" s="36"/>
    </row>
    <row r="369" spans="1:13" ht="13.5" customHeight="1">
      <c r="A369" s="184">
        <v>398</v>
      </c>
      <c r="B369" s="279" t="s">
        <v>163</v>
      </c>
      <c r="C369" s="361">
        <v>100</v>
      </c>
      <c r="D369" s="187">
        <v>0.48</v>
      </c>
      <c r="E369" s="187">
        <v>0.28</v>
      </c>
      <c r="F369" s="187">
        <v>14.07</v>
      </c>
      <c r="G369" s="296">
        <v>60.68</v>
      </c>
      <c r="H369" s="300"/>
      <c r="I369" s="205">
        <v>0.02</v>
      </c>
      <c r="J369" s="205">
        <v>2.6</v>
      </c>
      <c r="K369" s="205">
        <v>0.01</v>
      </c>
      <c r="L369" s="205">
        <v>14.86</v>
      </c>
      <c r="M369" s="205">
        <v>0.44</v>
      </c>
    </row>
    <row r="370" spans="1:13" ht="3.75" customHeight="1">
      <c r="A370" s="185"/>
      <c r="B370" s="416"/>
      <c r="C370" s="362"/>
      <c r="D370" s="240"/>
      <c r="E370" s="240"/>
      <c r="F370" s="240"/>
      <c r="G370" s="301"/>
      <c r="H370" s="302"/>
      <c r="I370" s="206"/>
      <c r="J370" s="206"/>
      <c r="K370" s="206"/>
      <c r="L370" s="206"/>
      <c r="M370" s="206"/>
    </row>
    <row r="371" spans="1:13" ht="13.5" customHeight="1" hidden="1">
      <c r="A371" s="185"/>
      <c r="B371" s="416"/>
      <c r="C371" s="362"/>
      <c r="D371" s="240"/>
      <c r="E371" s="240"/>
      <c r="F371" s="240"/>
      <c r="G371" s="301"/>
      <c r="H371" s="302"/>
      <c r="I371" s="206"/>
      <c r="J371" s="206"/>
      <c r="K371" s="206"/>
      <c r="L371" s="206"/>
      <c r="M371" s="206"/>
    </row>
    <row r="372" spans="1:13" ht="13.5" customHeight="1" hidden="1">
      <c r="A372" s="185"/>
      <c r="B372" s="416"/>
      <c r="C372" s="362"/>
      <c r="D372" s="240"/>
      <c r="E372" s="240"/>
      <c r="F372" s="240"/>
      <c r="G372" s="301"/>
      <c r="H372" s="302"/>
      <c r="I372" s="206"/>
      <c r="J372" s="206"/>
      <c r="K372" s="206"/>
      <c r="L372" s="206"/>
      <c r="M372" s="206"/>
    </row>
    <row r="373" spans="1:13" ht="13.5" customHeight="1" hidden="1">
      <c r="A373" s="186"/>
      <c r="B373" s="417"/>
      <c r="C373" s="363"/>
      <c r="D373" s="261"/>
      <c r="E373" s="261"/>
      <c r="F373" s="261"/>
      <c r="G373" s="303"/>
      <c r="H373" s="304"/>
      <c r="I373" s="211"/>
      <c r="J373" s="211"/>
      <c r="K373" s="211"/>
      <c r="L373" s="211"/>
      <c r="M373" s="211"/>
    </row>
    <row r="374" spans="1:13" ht="13.5" customHeight="1">
      <c r="A374" s="77"/>
      <c r="B374" s="263" t="s">
        <v>32</v>
      </c>
      <c r="C374" s="264"/>
      <c r="D374" s="40">
        <v>1.38</v>
      </c>
      <c r="E374" s="40">
        <v>0.28</v>
      </c>
      <c r="F374" s="40">
        <v>22.47</v>
      </c>
      <c r="G374" s="234">
        <v>98.68</v>
      </c>
      <c r="H374" s="235"/>
      <c r="I374" s="41">
        <v>0.42</v>
      </c>
      <c r="J374" s="41">
        <v>62.6</v>
      </c>
      <c r="K374" s="41">
        <v>0.01</v>
      </c>
      <c r="L374" s="41">
        <v>48.86</v>
      </c>
      <c r="M374" s="40">
        <v>0.74</v>
      </c>
    </row>
    <row r="375" spans="1:13" ht="13.5" customHeight="1">
      <c r="A375" s="262" t="s">
        <v>39</v>
      </c>
      <c r="B375" s="265"/>
      <c r="C375" s="235"/>
      <c r="D375" s="52"/>
      <c r="E375" s="52"/>
      <c r="F375" s="52"/>
      <c r="G375" s="84">
        <v>0.054</v>
      </c>
      <c r="H375" s="76"/>
      <c r="I375" s="76"/>
      <c r="J375" s="76"/>
      <c r="K375" s="76"/>
      <c r="L375" s="76"/>
      <c r="M375" s="76"/>
    </row>
    <row r="376" spans="1:13" ht="30" customHeight="1">
      <c r="A376" s="25"/>
      <c r="B376" s="17"/>
      <c r="C376" s="228" t="s">
        <v>56</v>
      </c>
      <c r="D376" s="315"/>
      <c r="E376" s="315"/>
      <c r="F376" s="315"/>
      <c r="G376" s="315"/>
      <c r="H376" s="17"/>
      <c r="I376" s="17"/>
      <c r="J376" s="17"/>
      <c r="K376" s="17"/>
      <c r="L376" s="17"/>
      <c r="M376" s="17"/>
    </row>
    <row r="377" spans="1:13" ht="13.5" customHeight="1">
      <c r="A377" s="60">
        <v>308</v>
      </c>
      <c r="B377" s="55" t="s">
        <v>164</v>
      </c>
      <c r="C377" s="169">
        <v>20</v>
      </c>
      <c r="D377" s="61">
        <v>0.48</v>
      </c>
      <c r="E377" s="61">
        <v>0.06</v>
      </c>
      <c r="F377" s="61">
        <v>1.98</v>
      </c>
      <c r="G377" s="291">
        <v>10.38</v>
      </c>
      <c r="H377" s="199"/>
      <c r="I377" s="63">
        <v>0.05</v>
      </c>
      <c r="J377" s="63">
        <v>3</v>
      </c>
      <c r="K377" s="63">
        <v>0.01</v>
      </c>
      <c r="L377" s="63">
        <v>8.4</v>
      </c>
      <c r="M377" s="63">
        <v>0.9</v>
      </c>
    </row>
    <row r="378" spans="1:13" ht="12" customHeight="1">
      <c r="A378" s="48">
        <v>78</v>
      </c>
      <c r="B378" s="433" t="s">
        <v>237</v>
      </c>
      <c r="C378" s="145" t="s">
        <v>238</v>
      </c>
      <c r="D378" s="50">
        <v>3</v>
      </c>
      <c r="E378" s="50">
        <v>4.13</v>
      </c>
      <c r="F378" s="50">
        <v>12.31</v>
      </c>
      <c r="G378" s="242">
        <v>152.3</v>
      </c>
      <c r="H378" s="254"/>
      <c r="I378" s="50">
        <v>0.06</v>
      </c>
      <c r="J378" s="50">
        <v>4.13</v>
      </c>
      <c r="K378" s="50">
        <v>0.07</v>
      </c>
      <c r="L378" s="50">
        <v>57.92</v>
      </c>
      <c r="M378" s="50">
        <v>0.6</v>
      </c>
    </row>
    <row r="379" spans="1:13" ht="1.5" customHeight="1">
      <c r="A379" s="184"/>
      <c r="B379" s="434"/>
      <c r="C379" s="148"/>
      <c r="D379" s="205"/>
      <c r="E379" s="205"/>
      <c r="F379" s="205"/>
      <c r="G379" s="242"/>
      <c r="H379" s="254"/>
      <c r="I379" s="187"/>
      <c r="J379" s="205"/>
      <c r="K379" s="187"/>
      <c r="L379" s="187"/>
      <c r="M379" s="187"/>
    </row>
    <row r="380" spans="1:13" ht="12.75" customHeight="1" hidden="1">
      <c r="A380" s="185"/>
      <c r="B380" s="434"/>
      <c r="C380" s="148"/>
      <c r="D380" s="206"/>
      <c r="E380" s="206"/>
      <c r="F380" s="206"/>
      <c r="G380" s="244"/>
      <c r="H380" s="307"/>
      <c r="I380" s="240"/>
      <c r="J380" s="206"/>
      <c r="K380" s="240"/>
      <c r="L380" s="240"/>
      <c r="M380" s="240"/>
    </row>
    <row r="381" spans="1:13" ht="15" customHeight="1" hidden="1">
      <c r="A381" s="186"/>
      <c r="B381" s="434"/>
      <c r="C381" s="148"/>
      <c r="D381" s="211"/>
      <c r="E381" s="211"/>
      <c r="F381" s="211"/>
      <c r="G381" s="308"/>
      <c r="H381" s="309"/>
      <c r="I381" s="261"/>
      <c r="J381" s="211"/>
      <c r="K381" s="261"/>
      <c r="L381" s="261"/>
      <c r="M381" s="261"/>
    </row>
    <row r="382" spans="1:13" ht="12.75" customHeight="1">
      <c r="A382" s="184">
        <v>295</v>
      </c>
      <c r="B382" s="219" t="s">
        <v>228</v>
      </c>
      <c r="C382" s="361">
        <v>150</v>
      </c>
      <c r="D382" s="205">
        <v>8.89</v>
      </c>
      <c r="E382" s="205">
        <v>10.45</v>
      </c>
      <c r="F382" s="205">
        <v>6.3</v>
      </c>
      <c r="G382" s="242">
        <v>263.5</v>
      </c>
      <c r="H382" s="254"/>
      <c r="I382" s="205">
        <v>0.02</v>
      </c>
      <c r="J382" s="205">
        <v>0.57</v>
      </c>
      <c r="K382" s="205">
        <v>0.07</v>
      </c>
      <c r="L382" s="205">
        <v>27.84</v>
      </c>
      <c r="M382" s="205">
        <v>0.87</v>
      </c>
    </row>
    <row r="383" spans="1:13" ht="0.75" customHeight="1">
      <c r="A383" s="185"/>
      <c r="B383" s="220"/>
      <c r="C383" s="362"/>
      <c r="D383" s="206"/>
      <c r="E383" s="206"/>
      <c r="F383" s="206"/>
      <c r="G383" s="244"/>
      <c r="H383" s="307"/>
      <c r="I383" s="206"/>
      <c r="J383" s="206"/>
      <c r="K383" s="206"/>
      <c r="L383" s="206"/>
      <c r="M383" s="206"/>
    </row>
    <row r="384" spans="1:13" ht="12.75" customHeight="1" hidden="1">
      <c r="A384" s="185"/>
      <c r="B384" s="220"/>
      <c r="C384" s="362"/>
      <c r="D384" s="206"/>
      <c r="E384" s="206"/>
      <c r="F384" s="206"/>
      <c r="G384" s="244"/>
      <c r="H384" s="307"/>
      <c r="I384" s="206"/>
      <c r="J384" s="206"/>
      <c r="K384" s="206"/>
      <c r="L384" s="206"/>
      <c r="M384" s="206"/>
    </row>
    <row r="385" spans="1:13" ht="13.5" customHeight="1" hidden="1">
      <c r="A385" s="186"/>
      <c r="B385" s="232"/>
      <c r="C385" s="363"/>
      <c r="D385" s="211"/>
      <c r="E385" s="211"/>
      <c r="F385" s="211"/>
      <c r="G385" s="308"/>
      <c r="H385" s="309"/>
      <c r="I385" s="211"/>
      <c r="J385" s="211"/>
      <c r="K385" s="211"/>
      <c r="L385" s="211"/>
      <c r="M385" s="211"/>
    </row>
    <row r="386" spans="1:13" ht="13.5" customHeight="1">
      <c r="A386" s="52">
        <v>407</v>
      </c>
      <c r="B386" s="172" t="s">
        <v>115</v>
      </c>
      <c r="C386" s="146">
        <v>180</v>
      </c>
      <c r="D386" s="55">
        <v>2</v>
      </c>
      <c r="E386" s="55">
        <v>0.2</v>
      </c>
      <c r="F386" s="55">
        <v>3.8</v>
      </c>
      <c r="G386" s="293">
        <v>66</v>
      </c>
      <c r="H386" s="199"/>
      <c r="I386" s="39">
        <v>0.01</v>
      </c>
      <c r="J386" s="39">
        <v>8</v>
      </c>
      <c r="K386" s="39">
        <v>0.06</v>
      </c>
      <c r="L386" s="39">
        <v>40</v>
      </c>
      <c r="M386" s="39">
        <v>0.4</v>
      </c>
    </row>
    <row r="387" spans="1:13" ht="13.5" customHeight="1">
      <c r="A387" s="22"/>
      <c r="B387" s="108" t="s">
        <v>102</v>
      </c>
      <c r="C387" s="145">
        <v>15</v>
      </c>
      <c r="D387" s="61">
        <v>2.8</v>
      </c>
      <c r="E387" s="61">
        <v>0.55</v>
      </c>
      <c r="F387" s="64">
        <v>21.65</v>
      </c>
      <c r="G387" s="291">
        <v>99.5</v>
      </c>
      <c r="H387" s="199"/>
      <c r="I387" s="62">
        <v>0.11</v>
      </c>
      <c r="J387" s="63"/>
      <c r="K387" s="63"/>
      <c r="L387" s="63">
        <v>34</v>
      </c>
      <c r="M387" s="63">
        <v>2.3</v>
      </c>
    </row>
    <row r="388" spans="1:13" ht="12" customHeight="1">
      <c r="A388" s="19"/>
      <c r="B388" s="108" t="s">
        <v>101</v>
      </c>
      <c r="C388" s="146">
        <v>15</v>
      </c>
      <c r="D388" s="63">
        <v>4.05</v>
      </c>
      <c r="E388" s="63">
        <v>0.6</v>
      </c>
      <c r="F388" s="63">
        <v>21</v>
      </c>
      <c r="G388" s="198">
        <v>101.5</v>
      </c>
      <c r="H388" s="199"/>
      <c r="I388" s="63">
        <v>0.21</v>
      </c>
      <c r="J388" s="63"/>
      <c r="K388" s="63"/>
      <c r="L388" s="63">
        <v>3.7</v>
      </c>
      <c r="M388" s="63">
        <v>2.8</v>
      </c>
    </row>
    <row r="389" spans="1:13" ht="14.25" customHeight="1">
      <c r="A389" s="286" t="s">
        <v>18</v>
      </c>
      <c r="B389" s="287"/>
      <c r="C389" s="288"/>
      <c r="D389" s="95">
        <f>D377+D378+D379+D382+D386+D387+D388</f>
        <v>21.220000000000002</v>
      </c>
      <c r="E389" s="95">
        <f>E377+E378+E379+E382+E386+E387+E388</f>
        <v>15.989999999999998</v>
      </c>
      <c r="F389" s="95">
        <f>F377+F378+F379+F382+F386+F387+F388</f>
        <v>67.03999999999999</v>
      </c>
      <c r="G389" s="210">
        <f>SUM(G377:H388)</f>
        <v>693.1800000000001</v>
      </c>
      <c r="H389" s="233"/>
      <c r="I389" s="95">
        <f>I377+I378+I379+I382+I386+I387+I388</f>
        <v>0.45999999999999996</v>
      </c>
      <c r="J389" s="95">
        <f>J377+J378+J379+J382+J386+J387+J388</f>
        <v>15.7</v>
      </c>
      <c r="K389" s="95">
        <f>K377+K378+K379+K382+K386+K387+K388</f>
        <v>0.21000000000000002</v>
      </c>
      <c r="L389" s="95">
        <f>L377+L378+L379+L382+L386+L387+L388</f>
        <v>171.86</v>
      </c>
      <c r="M389" s="95">
        <f>M377+M378+M379+M382+M386+M387+M388</f>
        <v>7.87</v>
      </c>
    </row>
    <row r="390" spans="1:13" ht="14.25" customHeight="1">
      <c r="A390" s="286" t="s">
        <v>25</v>
      </c>
      <c r="B390" s="287"/>
      <c r="C390" s="288"/>
      <c r="D390" s="30"/>
      <c r="E390" s="30"/>
      <c r="F390" s="30"/>
      <c r="G390" s="80">
        <v>0.35</v>
      </c>
      <c r="H390" s="100"/>
      <c r="I390" s="101"/>
      <c r="J390" s="101"/>
      <c r="K390" s="101"/>
      <c r="L390" s="101"/>
      <c r="M390" s="101"/>
    </row>
    <row r="391" spans="1:13" ht="22.5" customHeight="1">
      <c r="A391" s="28"/>
      <c r="B391" s="21"/>
      <c r="C391" s="289" t="s">
        <v>58</v>
      </c>
      <c r="D391" s="290"/>
      <c r="E391" s="290"/>
      <c r="F391" s="290"/>
      <c r="G391" s="290"/>
      <c r="H391" s="21"/>
      <c r="I391" s="21"/>
      <c r="J391" s="21"/>
      <c r="K391" s="21"/>
      <c r="L391" s="21"/>
      <c r="M391" s="21"/>
    </row>
    <row r="392" spans="1:13" ht="12" customHeight="1">
      <c r="A392" s="184">
        <v>420</v>
      </c>
      <c r="B392" s="219" t="s">
        <v>192</v>
      </c>
      <c r="C392" s="187">
        <v>50</v>
      </c>
      <c r="D392" s="187">
        <v>2.8</v>
      </c>
      <c r="E392" s="187">
        <v>6.19</v>
      </c>
      <c r="F392" s="187">
        <v>19.9</v>
      </c>
      <c r="G392" s="296">
        <v>146.46</v>
      </c>
      <c r="H392" s="300"/>
      <c r="I392" s="187">
        <v>0.03</v>
      </c>
      <c r="J392" s="187">
        <v>0.22</v>
      </c>
      <c r="K392" s="187">
        <v>0.11</v>
      </c>
      <c r="L392" s="187">
        <v>72.78</v>
      </c>
      <c r="M392" s="187">
        <v>1.09</v>
      </c>
    </row>
    <row r="393" spans="1:13" ht="4.5" customHeight="1">
      <c r="A393" s="249"/>
      <c r="B393" s="259"/>
      <c r="C393" s="270"/>
      <c r="D393" s="260"/>
      <c r="E393" s="260"/>
      <c r="F393" s="260"/>
      <c r="G393" s="301"/>
      <c r="H393" s="302"/>
      <c r="I393" s="260"/>
      <c r="J393" s="260"/>
      <c r="K393" s="260"/>
      <c r="L393" s="260"/>
      <c r="M393" s="260"/>
    </row>
    <row r="394" spans="1:13" ht="12.75" customHeight="1" hidden="1">
      <c r="A394" s="249"/>
      <c r="B394" s="259"/>
      <c r="C394" s="270"/>
      <c r="D394" s="260"/>
      <c r="E394" s="260"/>
      <c r="F394" s="260"/>
      <c r="G394" s="301"/>
      <c r="H394" s="302"/>
      <c r="I394" s="260"/>
      <c r="J394" s="260"/>
      <c r="K394" s="260"/>
      <c r="L394" s="260"/>
      <c r="M394" s="260"/>
    </row>
    <row r="395" spans="1:13" ht="12" customHeight="1" hidden="1">
      <c r="A395" s="249"/>
      <c r="B395" s="259"/>
      <c r="C395" s="270"/>
      <c r="D395" s="260"/>
      <c r="E395" s="260"/>
      <c r="F395" s="260"/>
      <c r="G395" s="301"/>
      <c r="H395" s="302"/>
      <c r="I395" s="260"/>
      <c r="J395" s="260"/>
      <c r="K395" s="260"/>
      <c r="L395" s="260"/>
      <c r="M395" s="260"/>
    </row>
    <row r="396" spans="1:13" ht="12.75" customHeight="1" hidden="1">
      <c r="A396" s="249"/>
      <c r="B396" s="259"/>
      <c r="C396" s="270"/>
      <c r="D396" s="260"/>
      <c r="E396" s="260"/>
      <c r="F396" s="260"/>
      <c r="G396" s="301"/>
      <c r="H396" s="302"/>
      <c r="I396" s="260"/>
      <c r="J396" s="260"/>
      <c r="K396" s="260"/>
      <c r="L396" s="260"/>
      <c r="M396" s="260"/>
    </row>
    <row r="397" spans="1:13" ht="12.75" customHeight="1" hidden="1">
      <c r="A397" s="249"/>
      <c r="B397" s="259"/>
      <c r="C397" s="270"/>
      <c r="D397" s="260"/>
      <c r="E397" s="260"/>
      <c r="F397" s="260"/>
      <c r="G397" s="301"/>
      <c r="H397" s="302"/>
      <c r="I397" s="260"/>
      <c r="J397" s="260"/>
      <c r="K397" s="260"/>
      <c r="L397" s="260"/>
      <c r="M397" s="260"/>
    </row>
    <row r="398" spans="1:13" ht="12" customHeight="1" hidden="1">
      <c r="A398" s="249"/>
      <c r="B398" s="259"/>
      <c r="C398" s="270"/>
      <c r="D398" s="260"/>
      <c r="E398" s="260"/>
      <c r="F398" s="260"/>
      <c r="G398" s="301"/>
      <c r="H398" s="302"/>
      <c r="I398" s="260"/>
      <c r="J398" s="260"/>
      <c r="K398" s="260"/>
      <c r="L398" s="260"/>
      <c r="M398" s="260"/>
    </row>
    <row r="399" spans="1:13" ht="12" customHeight="1" hidden="1">
      <c r="A399" s="249"/>
      <c r="B399" s="259"/>
      <c r="C399" s="270"/>
      <c r="D399" s="260"/>
      <c r="E399" s="260"/>
      <c r="F399" s="260"/>
      <c r="G399" s="301"/>
      <c r="H399" s="302"/>
      <c r="I399" s="260"/>
      <c r="J399" s="260"/>
      <c r="K399" s="260"/>
      <c r="L399" s="260"/>
      <c r="M399" s="260"/>
    </row>
    <row r="400" spans="1:13" ht="12.75" customHeight="1" hidden="1">
      <c r="A400" s="250"/>
      <c r="B400" s="221"/>
      <c r="C400" s="248"/>
      <c r="D400" s="241"/>
      <c r="E400" s="241"/>
      <c r="F400" s="241"/>
      <c r="G400" s="303"/>
      <c r="H400" s="304"/>
      <c r="I400" s="241"/>
      <c r="J400" s="241"/>
      <c r="K400" s="241"/>
      <c r="L400" s="241"/>
      <c r="M400" s="241"/>
    </row>
    <row r="401" spans="1:13" ht="12.75" customHeight="1">
      <c r="A401" s="184">
        <v>389</v>
      </c>
      <c r="B401" s="219" t="s">
        <v>191</v>
      </c>
      <c r="C401" s="219">
        <v>200</v>
      </c>
      <c r="D401" s="225">
        <v>2.69</v>
      </c>
      <c r="E401" s="225">
        <v>0.8</v>
      </c>
      <c r="F401" s="225">
        <v>26.04</v>
      </c>
      <c r="G401" s="212">
        <v>122.12</v>
      </c>
      <c r="H401" s="213"/>
      <c r="I401" s="205">
        <v>0.02</v>
      </c>
      <c r="J401" s="205">
        <v>0.38</v>
      </c>
      <c r="K401" s="205">
        <v>0.03</v>
      </c>
      <c r="L401" s="205">
        <v>113.64</v>
      </c>
      <c r="M401" s="205">
        <v>0.56</v>
      </c>
    </row>
    <row r="402" spans="1:13" ht="1.5" customHeight="1">
      <c r="A402" s="185"/>
      <c r="B402" s="220"/>
      <c r="C402" s="220"/>
      <c r="D402" s="226"/>
      <c r="E402" s="226"/>
      <c r="F402" s="226"/>
      <c r="G402" s="214"/>
      <c r="H402" s="215"/>
      <c r="I402" s="206"/>
      <c r="J402" s="206"/>
      <c r="K402" s="206"/>
      <c r="L402" s="206"/>
      <c r="M402" s="206"/>
    </row>
    <row r="403" spans="1:13" ht="12.75" customHeight="1" hidden="1">
      <c r="A403" s="185"/>
      <c r="B403" s="220"/>
      <c r="C403" s="220"/>
      <c r="D403" s="226"/>
      <c r="E403" s="226"/>
      <c r="F403" s="226"/>
      <c r="G403" s="214"/>
      <c r="H403" s="215"/>
      <c r="I403" s="206"/>
      <c r="J403" s="206"/>
      <c r="K403" s="206"/>
      <c r="L403" s="206"/>
      <c r="M403" s="206"/>
    </row>
    <row r="404" spans="1:13" ht="12.75" customHeight="1" hidden="1">
      <c r="A404" s="185"/>
      <c r="B404" s="220"/>
      <c r="C404" s="220"/>
      <c r="D404" s="226"/>
      <c r="E404" s="226"/>
      <c r="F404" s="226"/>
      <c r="G404" s="214"/>
      <c r="H404" s="215"/>
      <c r="I404" s="206"/>
      <c r="J404" s="206"/>
      <c r="K404" s="206"/>
      <c r="L404" s="206"/>
      <c r="M404" s="206"/>
    </row>
    <row r="405" spans="1:13" ht="14.25" customHeight="1" hidden="1">
      <c r="A405" s="186"/>
      <c r="B405" s="232"/>
      <c r="C405" s="232"/>
      <c r="D405" s="227"/>
      <c r="E405" s="227"/>
      <c r="F405" s="227"/>
      <c r="G405" s="216"/>
      <c r="H405" s="217"/>
      <c r="I405" s="211"/>
      <c r="J405" s="211"/>
      <c r="K405" s="211"/>
      <c r="L405" s="211"/>
      <c r="M405" s="211"/>
    </row>
    <row r="406" spans="1:13" ht="14.25" customHeight="1">
      <c r="A406" s="200" t="s">
        <v>34</v>
      </c>
      <c r="B406" s="201"/>
      <c r="C406" s="202"/>
      <c r="D406" s="65">
        <f>SUM(D392:D405)</f>
        <v>5.49</v>
      </c>
      <c r="E406" s="65">
        <f>SUM(E392:E405)</f>
        <v>6.99</v>
      </c>
      <c r="F406" s="65">
        <f>SUM(F392:F405)</f>
        <v>45.94</v>
      </c>
      <c r="G406" s="203">
        <f>SUM(G392:G405)</f>
        <v>268.58000000000004</v>
      </c>
      <c r="H406" s="318"/>
      <c r="I406" s="65">
        <f>SUM(I392:I405)</f>
        <v>0.05</v>
      </c>
      <c r="J406" s="65">
        <f>SUM(J392:J405)</f>
        <v>0.6</v>
      </c>
      <c r="K406" s="65">
        <f>SUM(K392:K405)</f>
        <v>0.14</v>
      </c>
      <c r="L406" s="65">
        <f>SUM(L392:L405)</f>
        <v>186.42000000000002</v>
      </c>
      <c r="M406" s="65">
        <f>SUM(M392:M405)</f>
        <v>1.6500000000000001</v>
      </c>
    </row>
    <row r="407" spans="1:13" ht="12.75">
      <c r="A407" s="200" t="s">
        <v>36</v>
      </c>
      <c r="B407" s="201"/>
      <c r="C407" s="202"/>
      <c r="D407" s="26"/>
      <c r="E407" s="26"/>
      <c r="F407" s="27"/>
      <c r="G407" s="80">
        <v>0.15</v>
      </c>
      <c r="H407" s="100"/>
      <c r="I407" s="11"/>
      <c r="J407" s="11"/>
      <c r="K407" s="11"/>
      <c r="L407" s="11"/>
      <c r="M407" s="11"/>
    </row>
    <row r="408" spans="1:13" ht="22.5" customHeight="1">
      <c r="A408" s="71"/>
      <c r="B408" s="71"/>
      <c r="C408" s="418" t="s">
        <v>81</v>
      </c>
      <c r="D408" s="419"/>
      <c r="E408" s="419"/>
      <c r="F408" s="419"/>
      <c r="G408" s="419"/>
      <c r="H408" s="118"/>
      <c r="I408" s="72"/>
      <c r="J408" s="72"/>
      <c r="K408" s="72"/>
      <c r="L408" s="72"/>
      <c r="M408" s="72"/>
    </row>
    <row r="409" spans="1:13" ht="15" customHeight="1">
      <c r="A409" s="164"/>
      <c r="B409" s="425" t="s">
        <v>229</v>
      </c>
      <c r="C409" s="163">
        <v>70</v>
      </c>
      <c r="D409" s="163">
        <v>0.64</v>
      </c>
      <c r="E409" s="163">
        <v>5.48</v>
      </c>
      <c r="F409" s="163">
        <v>2.2</v>
      </c>
      <c r="G409" s="414">
        <v>60.6</v>
      </c>
      <c r="H409" s="199"/>
      <c r="I409" s="63">
        <v>0.03</v>
      </c>
      <c r="J409" s="63">
        <v>19.47</v>
      </c>
      <c r="K409" s="63">
        <v>0.02</v>
      </c>
      <c r="L409" s="63">
        <v>11.34</v>
      </c>
      <c r="M409" s="63">
        <v>0.41</v>
      </c>
    </row>
    <row r="410" spans="1:13" ht="12.75" customHeight="1">
      <c r="A410" s="230">
        <v>127</v>
      </c>
      <c r="B410" s="219" t="s">
        <v>127</v>
      </c>
      <c r="C410" s="219">
        <v>120</v>
      </c>
      <c r="D410" s="225">
        <v>5.19</v>
      </c>
      <c r="E410" s="225">
        <v>6.69</v>
      </c>
      <c r="F410" s="225">
        <v>22.12</v>
      </c>
      <c r="G410" s="212">
        <v>256.3</v>
      </c>
      <c r="H410" s="213"/>
      <c r="I410" s="205">
        <v>0.08</v>
      </c>
      <c r="J410" s="205">
        <v>0.29</v>
      </c>
      <c r="K410" s="205">
        <v>0.13</v>
      </c>
      <c r="L410" s="205">
        <v>79.19</v>
      </c>
      <c r="M410" s="205">
        <v>1.34</v>
      </c>
    </row>
    <row r="411" spans="1:13" ht="3.75" customHeight="1">
      <c r="A411" s="231"/>
      <c r="B411" s="220"/>
      <c r="C411" s="220"/>
      <c r="D411" s="226"/>
      <c r="E411" s="226"/>
      <c r="F411" s="226"/>
      <c r="G411" s="214"/>
      <c r="H411" s="215"/>
      <c r="I411" s="206"/>
      <c r="J411" s="206"/>
      <c r="K411" s="206"/>
      <c r="L411" s="206"/>
      <c r="M411" s="206"/>
    </row>
    <row r="412" spans="1:13" ht="12.75" customHeight="1" hidden="1">
      <c r="A412" s="231"/>
      <c r="B412" s="220"/>
      <c r="C412" s="220"/>
      <c r="D412" s="226"/>
      <c r="E412" s="226"/>
      <c r="F412" s="226"/>
      <c r="G412" s="214"/>
      <c r="H412" s="215"/>
      <c r="I412" s="206"/>
      <c r="J412" s="206"/>
      <c r="K412" s="206"/>
      <c r="L412" s="206"/>
      <c r="M412" s="206"/>
    </row>
    <row r="413" spans="1:13" ht="12.75" customHeight="1" hidden="1">
      <c r="A413" s="231"/>
      <c r="B413" s="220"/>
      <c r="C413" s="220"/>
      <c r="D413" s="226"/>
      <c r="E413" s="226"/>
      <c r="F413" s="226"/>
      <c r="G413" s="214"/>
      <c r="H413" s="215"/>
      <c r="I413" s="206"/>
      <c r="J413" s="206"/>
      <c r="K413" s="206"/>
      <c r="L413" s="206"/>
      <c r="M413" s="206"/>
    </row>
    <row r="414" spans="1:13" ht="12.75" hidden="1">
      <c r="A414" s="231"/>
      <c r="B414" s="220"/>
      <c r="C414" s="220"/>
      <c r="D414" s="226"/>
      <c r="E414" s="226"/>
      <c r="F414" s="226"/>
      <c r="G414" s="214"/>
      <c r="H414" s="215"/>
      <c r="I414" s="206"/>
      <c r="J414" s="206"/>
      <c r="K414" s="206"/>
      <c r="L414" s="206"/>
      <c r="M414" s="206"/>
    </row>
    <row r="415" spans="1:13" ht="12.75" hidden="1">
      <c r="A415" s="231"/>
      <c r="B415" s="220"/>
      <c r="C415" s="220"/>
      <c r="D415" s="226"/>
      <c r="E415" s="226"/>
      <c r="F415" s="226"/>
      <c r="G415" s="214"/>
      <c r="H415" s="215"/>
      <c r="I415" s="206"/>
      <c r="J415" s="206"/>
      <c r="K415" s="206"/>
      <c r="L415" s="206"/>
      <c r="M415" s="206"/>
    </row>
    <row r="416" spans="1:13" ht="12.75" hidden="1">
      <c r="A416" s="231"/>
      <c r="B416" s="220"/>
      <c r="C416" s="220"/>
      <c r="D416" s="226"/>
      <c r="E416" s="226"/>
      <c r="F416" s="226"/>
      <c r="G416" s="214"/>
      <c r="H416" s="215"/>
      <c r="I416" s="206"/>
      <c r="J416" s="206"/>
      <c r="K416" s="206"/>
      <c r="L416" s="206"/>
      <c r="M416" s="206"/>
    </row>
    <row r="417" spans="1:13" ht="12.75" hidden="1">
      <c r="A417" s="231"/>
      <c r="B417" s="220"/>
      <c r="C417" s="220"/>
      <c r="D417" s="226"/>
      <c r="E417" s="226"/>
      <c r="F417" s="226"/>
      <c r="G417" s="214"/>
      <c r="H417" s="215"/>
      <c r="I417" s="206"/>
      <c r="J417" s="206"/>
      <c r="K417" s="206"/>
      <c r="L417" s="206"/>
      <c r="M417" s="206"/>
    </row>
    <row r="418" spans="1:13" ht="13.5" customHeight="1">
      <c r="A418" s="184">
        <v>393</v>
      </c>
      <c r="B418" s="320" t="s">
        <v>107</v>
      </c>
      <c r="C418" s="187">
        <v>200</v>
      </c>
      <c r="D418" s="205">
        <v>0.1</v>
      </c>
      <c r="E418" s="205">
        <v>0.03</v>
      </c>
      <c r="F418" s="187">
        <v>25.83</v>
      </c>
      <c r="G418" s="242">
        <v>104</v>
      </c>
      <c r="H418" s="243"/>
      <c r="I418" s="205">
        <v>0</v>
      </c>
      <c r="J418" s="205">
        <v>0.75</v>
      </c>
      <c r="K418" s="205">
        <v>0</v>
      </c>
      <c r="L418" s="205">
        <v>3.06</v>
      </c>
      <c r="M418" s="205">
        <v>0.15</v>
      </c>
    </row>
    <row r="419" spans="1:13" ht="0.75" customHeight="1">
      <c r="A419" s="185"/>
      <c r="B419" s="321"/>
      <c r="C419" s="240"/>
      <c r="D419" s="206"/>
      <c r="E419" s="206"/>
      <c r="F419" s="240"/>
      <c r="G419" s="244"/>
      <c r="H419" s="245"/>
      <c r="I419" s="206"/>
      <c r="J419" s="206"/>
      <c r="K419" s="206"/>
      <c r="L419" s="206"/>
      <c r="M419" s="206"/>
    </row>
    <row r="420" spans="1:13" ht="13.5" customHeight="1" hidden="1">
      <c r="A420" s="236"/>
      <c r="B420" s="259"/>
      <c r="C420" s="240"/>
      <c r="D420" s="206"/>
      <c r="E420" s="206"/>
      <c r="F420" s="240"/>
      <c r="G420" s="244"/>
      <c r="H420" s="245"/>
      <c r="I420" s="206"/>
      <c r="J420" s="206"/>
      <c r="K420" s="206"/>
      <c r="L420" s="206"/>
      <c r="M420" s="206"/>
    </row>
    <row r="421" spans="1:13" ht="13.5" customHeight="1" hidden="1">
      <c r="A421" s="237"/>
      <c r="B421" s="221"/>
      <c r="C421" s="248"/>
      <c r="D421" s="207"/>
      <c r="E421" s="207"/>
      <c r="F421" s="241"/>
      <c r="G421" s="246"/>
      <c r="H421" s="247"/>
      <c r="I421" s="207"/>
      <c r="J421" s="207"/>
      <c r="K421" s="207"/>
      <c r="L421" s="207"/>
      <c r="M421" s="207"/>
    </row>
    <row r="422" spans="1:13" ht="14.25" customHeight="1">
      <c r="A422" s="122"/>
      <c r="B422" s="108" t="s">
        <v>101</v>
      </c>
      <c r="C422" s="146">
        <v>60</v>
      </c>
      <c r="D422" s="123">
        <v>4.05</v>
      </c>
      <c r="E422" s="123">
        <v>0.6</v>
      </c>
      <c r="F422" s="123">
        <v>21</v>
      </c>
      <c r="G422" s="360">
        <v>101.5</v>
      </c>
      <c r="H422" s="258"/>
      <c r="I422" s="123">
        <v>0.21</v>
      </c>
      <c r="J422" s="123"/>
      <c r="K422" s="123"/>
      <c r="L422" s="123">
        <v>3.7</v>
      </c>
      <c r="M422" s="123">
        <v>2.8</v>
      </c>
    </row>
    <row r="423" spans="1:13" ht="12.75">
      <c r="A423" s="200" t="s">
        <v>76</v>
      </c>
      <c r="B423" s="201"/>
      <c r="C423" s="202"/>
      <c r="D423" s="65">
        <f>SUM(D410:D422)</f>
        <v>9.34</v>
      </c>
      <c r="E423" s="65">
        <f>SUM(E410:E422)</f>
        <v>7.32</v>
      </c>
      <c r="F423" s="65">
        <f>SUM(F410:F422)</f>
        <v>68.95</v>
      </c>
      <c r="G423" s="203">
        <f>SUM(G410:H422)</f>
        <v>461.8</v>
      </c>
      <c r="H423" s="204"/>
      <c r="I423" s="66">
        <f>SUM(I410:I422)</f>
        <v>0.29</v>
      </c>
      <c r="J423" s="66">
        <f>SUM(J410:J422)</f>
        <v>1.04</v>
      </c>
      <c r="K423" s="66">
        <f>SUM(K410:K422)</f>
        <v>0.13</v>
      </c>
      <c r="L423" s="66">
        <f>SUM(L410:L422)</f>
        <v>85.95</v>
      </c>
      <c r="M423" s="65">
        <f>SUM(M410:M422)</f>
        <v>4.29</v>
      </c>
    </row>
    <row r="424" spans="1:13" ht="12.75">
      <c r="A424" s="200" t="s">
        <v>77</v>
      </c>
      <c r="B424" s="201"/>
      <c r="C424" s="201"/>
      <c r="D424" s="26"/>
      <c r="E424" s="26"/>
      <c r="F424" s="26"/>
      <c r="G424" s="121">
        <v>0.2</v>
      </c>
      <c r="H424" s="38"/>
      <c r="I424" s="78"/>
      <c r="J424" s="78"/>
      <c r="K424" s="78"/>
      <c r="L424" s="78"/>
      <c r="M424" s="78"/>
    </row>
    <row r="425" spans="1:13" ht="12.75">
      <c r="A425" s="200" t="s">
        <v>35</v>
      </c>
      <c r="B425" s="201"/>
      <c r="C425" s="202"/>
      <c r="D425" s="69">
        <f>D366+D374+D389+D406+D423</f>
        <v>43.75</v>
      </c>
      <c r="E425" s="69">
        <f>E366+E374+E389+E406+E423</f>
        <v>39.99</v>
      </c>
      <c r="F425" s="69">
        <f>F366+F374+F389+F406+F423</f>
        <v>267.56</v>
      </c>
      <c r="G425" s="210">
        <f>G366+G374+G389+G406+G423</f>
        <v>1884.84</v>
      </c>
      <c r="H425" s="199"/>
      <c r="I425" s="70">
        <f>I366+I374+I389+I406+I423</f>
        <v>1.36</v>
      </c>
      <c r="J425" s="70">
        <f>J366+J374+J389+J406+J423</f>
        <v>80.33</v>
      </c>
      <c r="K425" s="70">
        <f>K366+K374+K389+K406+K423</f>
        <v>0.6900000000000001</v>
      </c>
      <c r="L425" s="70">
        <f>L366+L374+L389+L406+L423</f>
        <v>653.33</v>
      </c>
      <c r="M425" s="69">
        <f>M366+M374+M389+M406+M423</f>
        <v>17.84</v>
      </c>
    </row>
    <row r="426" spans="1:13" ht="12.75">
      <c r="A426" s="71"/>
      <c r="B426" s="71"/>
      <c r="C426" s="71"/>
      <c r="D426" s="72"/>
      <c r="E426" s="72"/>
      <c r="F426" s="72"/>
      <c r="G426" s="72"/>
      <c r="H426" s="72"/>
      <c r="I426" s="72"/>
      <c r="J426" s="72"/>
      <c r="K426" s="72"/>
      <c r="L426" s="72"/>
      <c r="M426" s="72"/>
    </row>
    <row r="427" spans="1:13" ht="16.5" customHeight="1">
      <c r="A427" s="28"/>
      <c r="B427" s="21"/>
      <c r="C427" s="75" t="s">
        <v>59</v>
      </c>
      <c r="D427" s="8"/>
      <c r="E427" s="24"/>
      <c r="F427" s="24"/>
      <c r="G427" s="24"/>
      <c r="H427" s="21"/>
      <c r="I427" s="21"/>
      <c r="J427" s="21"/>
      <c r="K427" s="21"/>
      <c r="L427" s="21"/>
      <c r="M427" s="21"/>
    </row>
    <row r="428" spans="1:13" ht="13.5" customHeight="1">
      <c r="A428" s="184">
        <v>167</v>
      </c>
      <c r="B428" s="219" t="s">
        <v>167</v>
      </c>
      <c r="C428" s="219" t="s">
        <v>194</v>
      </c>
      <c r="D428" s="225">
        <v>5.12</v>
      </c>
      <c r="E428" s="225">
        <v>4.48</v>
      </c>
      <c r="F428" s="225">
        <v>29.01</v>
      </c>
      <c r="G428" s="212">
        <v>176.86</v>
      </c>
      <c r="H428" s="337"/>
      <c r="I428" s="205">
        <v>0.1</v>
      </c>
      <c r="J428" s="205">
        <v>1.2</v>
      </c>
      <c r="K428" s="205">
        <v>0.13</v>
      </c>
      <c r="L428" s="205">
        <v>31.84</v>
      </c>
      <c r="M428" s="205">
        <v>0.64</v>
      </c>
    </row>
    <row r="429" spans="1:13" ht="4.5" customHeight="1">
      <c r="A429" s="185"/>
      <c r="B429" s="277"/>
      <c r="C429" s="282"/>
      <c r="D429" s="259"/>
      <c r="E429" s="259"/>
      <c r="F429" s="259"/>
      <c r="G429" s="338"/>
      <c r="H429" s="339"/>
      <c r="I429" s="206"/>
      <c r="J429" s="206"/>
      <c r="K429" s="206"/>
      <c r="L429" s="206"/>
      <c r="M429" s="206"/>
    </row>
    <row r="430" spans="1:13" ht="12" customHeight="1" hidden="1">
      <c r="A430" s="185"/>
      <c r="B430" s="277"/>
      <c r="C430" s="282"/>
      <c r="D430" s="259"/>
      <c r="E430" s="259"/>
      <c r="F430" s="259"/>
      <c r="G430" s="338"/>
      <c r="H430" s="339"/>
      <c r="I430" s="206"/>
      <c r="J430" s="206"/>
      <c r="K430" s="206"/>
      <c r="L430" s="206"/>
      <c r="M430" s="206"/>
    </row>
    <row r="431" spans="1:13" ht="12" customHeight="1" hidden="1">
      <c r="A431" s="185"/>
      <c r="B431" s="277"/>
      <c r="C431" s="282"/>
      <c r="D431" s="259"/>
      <c r="E431" s="259"/>
      <c r="F431" s="259"/>
      <c r="G431" s="338"/>
      <c r="H431" s="339"/>
      <c r="I431" s="206"/>
      <c r="J431" s="206"/>
      <c r="K431" s="206"/>
      <c r="L431" s="206"/>
      <c r="M431" s="206"/>
    </row>
    <row r="432" spans="1:13" ht="14.25" customHeight="1" hidden="1">
      <c r="A432" s="186"/>
      <c r="B432" s="278"/>
      <c r="C432" s="283"/>
      <c r="D432" s="221"/>
      <c r="E432" s="221"/>
      <c r="F432" s="221"/>
      <c r="G432" s="340"/>
      <c r="H432" s="341"/>
      <c r="I432" s="211"/>
      <c r="J432" s="211"/>
      <c r="K432" s="211"/>
      <c r="L432" s="211"/>
      <c r="M432" s="211"/>
    </row>
    <row r="433" spans="1:13" ht="15.75" customHeight="1">
      <c r="A433" s="184">
        <v>383</v>
      </c>
      <c r="B433" s="187" t="s">
        <v>130</v>
      </c>
      <c r="C433" s="219">
        <v>180</v>
      </c>
      <c r="D433" s="225">
        <v>0.07</v>
      </c>
      <c r="E433" s="225">
        <v>0.01</v>
      </c>
      <c r="F433" s="225">
        <v>15.31</v>
      </c>
      <c r="G433" s="212">
        <v>61.61</v>
      </c>
      <c r="H433" s="213"/>
      <c r="I433" s="205">
        <v>0</v>
      </c>
      <c r="J433" s="205">
        <v>1.16</v>
      </c>
      <c r="K433" s="205">
        <v>0</v>
      </c>
      <c r="L433" s="205">
        <v>2.92</v>
      </c>
      <c r="M433" s="205">
        <v>0.9</v>
      </c>
    </row>
    <row r="434" spans="1:13" ht="12.75" customHeight="1" hidden="1">
      <c r="A434" s="185"/>
      <c r="B434" s="240"/>
      <c r="C434" s="220"/>
      <c r="D434" s="226"/>
      <c r="E434" s="226"/>
      <c r="F434" s="226"/>
      <c r="G434" s="214"/>
      <c r="H434" s="215"/>
      <c r="I434" s="206"/>
      <c r="J434" s="206"/>
      <c r="K434" s="206"/>
      <c r="L434" s="206"/>
      <c r="M434" s="206"/>
    </row>
    <row r="435" spans="1:13" ht="13.5" customHeight="1" hidden="1">
      <c r="A435" s="185"/>
      <c r="B435" s="240"/>
      <c r="C435" s="220"/>
      <c r="D435" s="226"/>
      <c r="E435" s="226"/>
      <c r="F435" s="226"/>
      <c r="G435" s="214"/>
      <c r="H435" s="215"/>
      <c r="I435" s="206"/>
      <c r="J435" s="206"/>
      <c r="K435" s="206"/>
      <c r="L435" s="206"/>
      <c r="M435" s="206"/>
    </row>
    <row r="436" spans="1:13" ht="12" customHeight="1" hidden="1">
      <c r="A436" s="218"/>
      <c r="B436" s="250"/>
      <c r="C436" s="232"/>
      <c r="D436" s="227"/>
      <c r="E436" s="227"/>
      <c r="F436" s="227"/>
      <c r="G436" s="216"/>
      <c r="H436" s="217"/>
      <c r="I436" s="211"/>
      <c r="J436" s="211"/>
      <c r="K436" s="211"/>
      <c r="L436" s="211"/>
      <c r="M436" s="211"/>
    </row>
    <row r="437" spans="1:13" ht="12" customHeight="1">
      <c r="A437" s="274">
        <v>493</v>
      </c>
      <c r="B437" s="219" t="s">
        <v>141</v>
      </c>
      <c r="C437" s="279" t="s">
        <v>210</v>
      </c>
      <c r="D437" s="205">
        <v>4.72</v>
      </c>
      <c r="E437" s="205">
        <v>8.01</v>
      </c>
      <c r="F437" s="205">
        <v>7.25</v>
      </c>
      <c r="G437" s="242">
        <v>119.9</v>
      </c>
      <c r="H437" s="254"/>
      <c r="I437" s="187">
        <v>0.04</v>
      </c>
      <c r="J437" s="187">
        <v>0.1</v>
      </c>
      <c r="K437" s="187">
        <v>0.05</v>
      </c>
      <c r="L437" s="187">
        <v>139.2</v>
      </c>
      <c r="M437" s="187">
        <v>0.39</v>
      </c>
    </row>
    <row r="438" spans="1:13" ht="2.25" customHeight="1">
      <c r="A438" s="275"/>
      <c r="B438" s="220"/>
      <c r="C438" s="280"/>
      <c r="D438" s="191"/>
      <c r="E438" s="191"/>
      <c r="F438" s="191"/>
      <c r="G438" s="255"/>
      <c r="H438" s="256"/>
      <c r="I438" s="249"/>
      <c r="J438" s="249"/>
      <c r="K438" s="249"/>
      <c r="L438" s="249"/>
      <c r="M438" s="249"/>
    </row>
    <row r="439" spans="1:13" ht="12.75" customHeight="1" hidden="1">
      <c r="A439" s="276"/>
      <c r="B439" s="192"/>
      <c r="C439" s="281"/>
      <c r="D439" s="192"/>
      <c r="E439" s="192"/>
      <c r="F439" s="192"/>
      <c r="G439" s="257"/>
      <c r="H439" s="258"/>
      <c r="I439" s="250"/>
      <c r="J439" s="250"/>
      <c r="K439" s="250"/>
      <c r="L439" s="250"/>
      <c r="M439" s="250"/>
    </row>
    <row r="440" spans="1:13" ht="14.25" customHeight="1">
      <c r="A440" s="286" t="s">
        <v>20</v>
      </c>
      <c r="B440" s="287"/>
      <c r="C440" s="199"/>
      <c r="D440" s="69">
        <f>SUM(D428:D439)</f>
        <v>9.91</v>
      </c>
      <c r="E440" s="69">
        <f>SUM(E428:E439)</f>
        <v>12.5</v>
      </c>
      <c r="F440" s="69">
        <f>SUM(F428:F439)</f>
        <v>51.57</v>
      </c>
      <c r="G440" s="210">
        <f>SUM(G428:H439)</f>
        <v>358.37</v>
      </c>
      <c r="H440" s="233"/>
      <c r="I440" s="69">
        <f>SUM(I428:I439)</f>
        <v>0.14</v>
      </c>
      <c r="J440" s="69">
        <f>SUM(J428:J439)</f>
        <v>2.46</v>
      </c>
      <c r="K440" s="69">
        <f>SUM(K428:K439)</f>
        <v>0.18</v>
      </c>
      <c r="L440" s="69">
        <f>SUM(L428:L439)</f>
        <v>173.95999999999998</v>
      </c>
      <c r="M440" s="69">
        <f>SUM(M428:M439)</f>
        <v>1.9300000000000002</v>
      </c>
    </row>
    <row r="441" spans="1:13" ht="12.75" customHeight="1">
      <c r="A441" s="286" t="s">
        <v>24</v>
      </c>
      <c r="B441" s="287"/>
      <c r="C441" s="288"/>
      <c r="D441" s="10"/>
      <c r="E441" s="10"/>
      <c r="F441" s="10"/>
      <c r="G441" s="80">
        <v>0.196</v>
      </c>
      <c r="H441" s="107"/>
      <c r="I441" s="11"/>
      <c r="J441" s="11"/>
      <c r="K441" s="11"/>
      <c r="L441" s="11"/>
      <c r="M441" s="11"/>
    </row>
    <row r="442" spans="1:13" ht="23.25" customHeight="1">
      <c r="A442" s="88"/>
      <c r="B442" s="87"/>
      <c r="C442" s="23" t="s">
        <v>60</v>
      </c>
      <c r="D442" s="8"/>
      <c r="E442" s="8"/>
      <c r="F442" s="8"/>
      <c r="G442" s="8"/>
      <c r="H442" s="37"/>
      <c r="I442" s="36"/>
      <c r="J442" s="36"/>
      <c r="K442" s="36"/>
      <c r="L442" s="36"/>
      <c r="M442" s="36"/>
    </row>
    <row r="443" spans="1:13" ht="14.25" customHeight="1">
      <c r="A443" s="184">
        <v>407</v>
      </c>
      <c r="B443" s="187" t="s">
        <v>200</v>
      </c>
      <c r="C443" s="406">
        <v>100</v>
      </c>
      <c r="D443" s="55">
        <v>2</v>
      </c>
      <c r="E443" s="55">
        <v>0.2</v>
      </c>
      <c r="F443" s="55">
        <v>3.8</v>
      </c>
      <c r="G443" s="293">
        <v>25</v>
      </c>
      <c r="H443" s="394"/>
      <c r="I443" s="39">
        <v>0.01</v>
      </c>
      <c r="J443" s="39">
        <v>8</v>
      </c>
      <c r="K443" s="39">
        <v>0.06</v>
      </c>
      <c r="L443" s="39">
        <v>40</v>
      </c>
      <c r="M443" s="39">
        <v>0.4</v>
      </c>
    </row>
    <row r="444" spans="1:13" ht="13.5" customHeight="1" hidden="1">
      <c r="A444" s="186"/>
      <c r="B444" s="261"/>
      <c r="C444" s="407"/>
      <c r="D444" s="39">
        <v>0.4</v>
      </c>
      <c r="E444" s="39">
        <v>0.4</v>
      </c>
      <c r="F444" s="39">
        <v>10.4</v>
      </c>
      <c r="G444" s="310">
        <v>45</v>
      </c>
      <c r="H444" s="323"/>
      <c r="I444" s="39">
        <v>0.03</v>
      </c>
      <c r="J444" s="39">
        <v>10</v>
      </c>
      <c r="K444" s="39">
        <v>0.02</v>
      </c>
      <c r="L444" s="39">
        <v>16</v>
      </c>
      <c r="M444" s="39">
        <v>2.2</v>
      </c>
    </row>
    <row r="445" spans="1:13" ht="12.75" customHeight="1">
      <c r="A445" s="77"/>
      <c r="B445" s="263" t="s">
        <v>32</v>
      </c>
      <c r="C445" s="264"/>
      <c r="D445" s="40">
        <f>D443+D444</f>
        <v>2.4</v>
      </c>
      <c r="E445" s="40">
        <f>E443+E444</f>
        <v>0.6000000000000001</v>
      </c>
      <c r="F445" s="40">
        <f>F443+F444</f>
        <v>14.2</v>
      </c>
      <c r="G445" s="234">
        <f>G443+G444</f>
        <v>70</v>
      </c>
      <c r="H445" s="311"/>
      <c r="I445" s="41">
        <f>I443+I444</f>
        <v>0.04</v>
      </c>
      <c r="J445" s="41">
        <f>J443+J444</f>
        <v>18</v>
      </c>
      <c r="K445" s="41">
        <f>K443+K444</f>
        <v>0.08</v>
      </c>
      <c r="L445" s="41">
        <f>L443+L444</f>
        <v>56</v>
      </c>
      <c r="M445" s="40">
        <f>M443+M444</f>
        <v>2.6</v>
      </c>
    </row>
    <row r="446" spans="1:13" ht="15" customHeight="1">
      <c r="A446" s="262" t="s">
        <v>39</v>
      </c>
      <c r="B446" s="263"/>
      <c r="C446" s="264"/>
      <c r="D446" s="52"/>
      <c r="E446" s="52"/>
      <c r="F446" s="52"/>
      <c r="G446" s="84">
        <v>0.04</v>
      </c>
      <c r="H446" s="76"/>
      <c r="I446" s="76"/>
      <c r="J446" s="76"/>
      <c r="K446" s="76"/>
      <c r="L446" s="76"/>
      <c r="M446" s="76"/>
    </row>
    <row r="447" spans="1:13" ht="24.75" customHeight="1">
      <c r="A447" s="88"/>
      <c r="B447" s="87"/>
      <c r="C447" s="23" t="s">
        <v>61</v>
      </c>
      <c r="D447" s="8"/>
      <c r="E447" s="8"/>
      <c r="F447" s="8"/>
      <c r="G447" s="8"/>
      <c r="H447" s="45"/>
      <c r="I447" s="76"/>
      <c r="J447" s="76"/>
      <c r="K447" s="76"/>
      <c r="L447" s="76"/>
      <c r="M447" s="76"/>
    </row>
    <row r="448" spans="1:13" ht="14.25" customHeight="1">
      <c r="A448" s="117">
        <v>308</v>
      </c>
      <c r="B448" s="163" t="s">
        <v>201</v>
      </c>
      <c r="C448" s="170">
        <v>40</v>
      </c>
      <c r="D448" s="61">
        <v>0.66</v>
      </c>
      <c r="E448" s="61">
        <v>0.12</v>
      </c>
      <c r="F448" s="61">
        <v>2.76</v>
      </c>
      <c r="G448" s="291">
        <v>14.76</v>
      </c>
      <c r="H448" s="199"/>
      <c r="I448" s="63">
        <v>0.05</v>
      </c>
      <c r="J448" s="63">
        <v>3</v>
      </c>
      <c r="K448" s="63">
        <v>0.01</v>
      </c>
      <c r="L448" s="63">
        <v>8.4</v>
      </c>
      <c r="M448" s="63">
        <v>0.9</v>
      </c>
    </row>
    <row r="449" spans="1:13" ht="12.75" customHeight="1">
      <c r="A449" s="184">
        <v>52</v>
      </c>
      <c r="B449" s="320" t="s">
        <v>168</v>
      </c>
      <c r="C449" s="187">
        <v>200</v>
      </c>
      <c r="D449" s="205">
        <v>1.25</v>
      </c>
      <c r="E449" s="205">
        <v>0.25</v>
      </c>
      <c r="F449" s="205">
        <v>0.32</v>
      </c>
      <c r="G449" s="242">
        <v>258.3</v>
      </c>
      <c r="H449" s="254"/>
      <c r="I449" s="187">
        <v>0.09</v>
      </c>
      <c r="J449" s="187">
        <v>0.25</v>
      </c>
      <c r="K449" s="187">
        <v>0.05</v>
      </c>
      <c r="L449" s="187">
        <v>9.43</v>
      </c>
      <c r="M449" s="187">
        <v>0.55</v>
      </c>
    </row>
    <row r="450" spans="1:13" ht="5.25" customHeight="1">
      <c r="A450" s="322"/>
      <c r="B450" s="321"/>
      <c r="C450" s="240"/>
      <c r="D450" s="206"/>
      <c r="E450" s="206"/>
      <c r="F450" s="206"/>
      <c r="G450" s="244"/>
      <c r="H450" s="307"/>
      <c r="I450" s="240"/>
      <c r="J450" s="240"/>
      <c r="K450" s="240"/>
      <c r="L450" s="240"/>
      <c r="M450" s="240"/>
    </row>
    <row r="451" spans="1:13" ht="11.25" customHeight="1" hidden="1">
      <c r="A451" s="322"/>
      <c r="B451" s="321"/>
      <c r="C451" s="240"/>
      <c r="D451" s="206"/>
      <c r="E451" s="206"/>
      <c r="F451" s="206"/>
      <c r="G451" s="244"/>
      <c r="H451" s="307"/>
      <c r="I451" s="240"/>
      <c r="J451" s="240"/>
      <c r="K451" s="240"/>
      <c r="L451" s="240"/>
      <c r="M451" s="240"/>
    </row>
    <row r="452" spans="1:13" ht="13.5" customHeight="1" hidden="1">
      <c r="A452" s="322"/>
      <c r="B452" s="321"/>
      <c r="C452" s="240"/>
      <c r="D452" s="206"/>
      <c r="E452" s="206"/>
      <c r="F452" s="206"/>
      <c r="G452" s="244"/>
      <c r="H452" s="307"/>
      <c r="I452" s="240"/>
      <c r="J452" s="240"/>
      <c r="K452" s="240"/>
      <c r="L452" s="240"/>
      <c r="M452" s="240"/>
    </row>
    <row r="453" spans="1:13" ht="12" customHeight="1" hidden="1">
      <c r="A453" s="322"/>
      <c r="B453" s="321"/>
      <c r="C453" s="240"/>
      <c r="D453" s="206"/>
      <c r="E453" s="206"/>
      <c r="F453" s="206"/>
      <c r="G453" s="244"/>
      <c r="H453" s="307"/>
      <c r="I453" s="240"/>
      <c r="J453" s="240"/>
      <c r="K453" s="240"/>
      <c r="L453" s="240"/>
      <c r="M453" s="240"/>
    </row>
    <row r="454" spans="1:13" ht="12.75" customHeight="1" hidden="1">
      <c r="A454" s="322"/>
      <c r="B454" s="321"/>
      <c r="C454" s="240"/>
      <c r="D454" s="206"/>
      <c r="E454" s="206"/>
      <c r="F454" s="206"/>
      <c r="G454" s="244"/>
      <c r="H454" s="307"/>
      <c r="I454" s="240"/>
      <c r="J454" s="240"/>
      <c r="K454" s="240"/>
      <c r="L454" s="240"/>
      <c r="M454" s="240"/>
    </row>
    <row r="455" spans="1:13" ht="11.25" customHeight="1" hidden="1">
      <c r="A455" s="322"/>
      <c r="B455" s="321"/>
      <c r="C455" s="240"/>
      <c r="D455" s="206"/>
      <c r="E455" s="206"/>
      <c r="F455" s="206"/>
      <c r="G455" s="244"/>
      <c r="H455" s="307"/>
      <c r="I455" s="240"/>
      <c r="J455" s="240"/>
      <c r="K455" s="240"/>
      <c r="L455" s="240"/>
      <c r="M455" s="240"/>
    </row>
    <row r="456" spans="1:13" ht="12.75" customHeight="1">
      <c r="A456" s="184">
        <v>57</v>
      </c>
      <c r="B456" s="219" t="s">
        <v>193</v>
      </c>
      <c r="C456" s="284">
        <v>150</v>
      </c>
      <c r="D456" s="205">
        <v>7.05</v>
      </c>
      <c r="E456" s="205">
        <v>5.6</v>
      </c>
      <c r="F456" s="205">
        <v>0.31</v>
      </c>
      <c r="G456" s="242">
        <v>79.84</v>
      </c>
      <c r="H456" s="254"/>
      <c r="I456" s="205">
        <v>0.02</v>
      </c>
      <c r="J456" s="205">
        <v>0.21</v>
      </c>
      <c r="K456" s="205">
        <v>0.04</v>
      </c>
      <c r="L456" s="205">
        <v>4.38</v>
      </c>
      <c r="M456" s="205">
        <v>0.76</v>
      </c>
    </row>
    <row r="457" spans="1:13" ht="3.75" customHeight="1">
      <c r="A457" s="185"/>
      <c r="B457" s="220"/>
      <c r="C457" s="285"/>
      <c r="D457" s="206"/>
      <c r="E457" s="206"/>
      <c r="F457" s="206"/>
      <c r="G457" s="244"/>
      <c r="H457" s="307"/>
      <c r="I457" s="206"/>
      <c r="J457" s="206"/>
      <c r="K457" s="206"/>
      <c r="L457" s="206"/>
      <c r="M457" s="206"/>
    </row>
    <row r="458" spans="1:13" ht="12.75" customHeight="1" hidden="1">
      <c r="A458" s="185"/>
      <c r="B458" s="220"/>
      <c r="C458" s="285"/>
      <c r="D458" s="206"/>
      <c r="E458" s="206"/>
      <c r="F458" s="206"/>
      <c r="G458" s="244"/>
      <c r="H458" s="307"/>
      <c r="I458" s="206"/>
      <c r="J458" s="206"/>
      <c r="K458" s="206"/>
      <c r="L458" s="206"/>
      <c r="M458" s="206"/>
    </row>
    <row r="459" spans="1:13" ht="12.75" customHeight="1" hidden="1">
      <c r="A459" s="185"/>
      <c r="B459" s="220"/>
      <c r="C459" s="285"/>
      <c r="D459" s="206"/>
      <c r="E459" s="206"/>
      <c r="F459" s="206"/>
      <c r="G459" s="244"/>
      <c r="H459" s="307"/>
      <c r="I459" s="206"/>
      <c r="J459" s="206"/>
      <c r="K459" s="206"/>
      <c r="L459" s="206"/>
      <c r="M459" s="206"/>
    </row>
    <row r="460" spans="1:13" ht="12.75" customHeight="1">
      <c r="A460" s="184">
        <v>263</v>
      </c>
      <c r="B460" s="219" t="s">
        <v>171</v>
      </c>
      <c r="C460" s="284">
        <v>150</v>
      </c>
      <c r="D460" s="284">
        <v>9.45</v>
      </c>
      <c r="E460" s="284">
        <v>10.19</v>
      </c>
      <c r="F460" s="284">
        <v>6.64</v>
      </c>
      <c r="G460" s="316">
        <v>156.06</v>
      </c>
      <c r="H460" s="312"/>
      <c r="I460" s="284">
        <v>0.05</v>
      </c>
      <c r="J460" s="205">
        <v>0</v>
      </c>
      <c r="K460" s="205">
        <v>0.08</v>
      </c>
      <c r="L460" s="205">
        <v>9</v>
      </c>
      <c r="M460" s="205">
        <v>0.91</v>
      </c>
    </row>
    <row r="461" spans="1:13" ht="3.75" customHeight="1">
      <c r="A461" s="249"/>
      <c r="B461" s="259"/>
      <c r="C461" s="270"/>
      <c r="D461" s="260"/>
      <c r="E461" s="285"/>
      <c r="F461" s="285"/>
      <c r="G461" s="317"/>
      <c r="H461" s="313"/>
      <c r="I461" s="260"/>
      <c r="J461" s="253"/>
      <c r="K461" s="253"/>
      <c r="L461" s="253"/>
      <c r="M461" s="253"/>
    </row>
    <row r="462" spans="1:13" ht="12.75" customHeight="1" hidden="1">
      <c r="A462" s="249"/>
      <c r="B462" s="259"/>
      <c r="C462" s="270"/>
      <c r="D462" s="260"/>
      <c r="E462" s="285"/>
      <c r="F462" s="285"/>
      <c r="G462" s="317"/>
      <c r="H462" s="313"/>
      <c r="I462" s="260"/>
      <c r="J462" s="253"/>
      <c r="K462" s="253"/>
      <c r="L462" s="253"/>
      <c r="M462" s="253"/>
    </row>
    <row r="463" spans="1:13" ht="12.75" customHeight="1" hidden="1">
      <c r="A463" s="249"/>
      <c r="B463" s="259"/>
      <c r="C463" s="270"/>
      <c r="D463" s="260"/>
      <c r="E463" s="285"/>
      <c r="F463" s="285"/>
      <c r="G463" s="317"/>
      <c r="H463" s="313"/>
      <c r="I463" s="260"/>
      <c r="J463" s="253"/>
      <c r="K463" s="253"/>
      <c r="L463" s="253"/>
      <c r="M463" s="253"/>
    </row>
    <row r="464" spans="1:13" ht="12.75" customHeight="1" hidden="1">
      <c r="A464" s="249"/>
      <c r="B464" s="259"/>
      <c r="C464" s="270"/>
      <c r="D464" s="260"/>
      <c r="E464" s="285"/>
      <c r="F464" s="285"/>
      <c r="G464" s="317"/>
      <c r="H464" s="313"/>
      <c r="I464" s="260"/>
      <c r="J464" s="253"/>
      <c r="K464" s="253"/>
      <c r="L464" s="253"/>
      <c r="M464" s="253"/>
    </row>
    <row r="465" spans="1:13" ht="12.75" customHeight="1" hidden="1">
      <c r="A465" s="250"/>
      <c r="B465" s="221"/>
      <c r="C465" s="248"/>
      <c r="D465" s="241"/>
      <c r="E465" s="319"/>
      <c r="F465" s="319"/>
      <c r="G465" s="305"/>
      <c r="H465" s="306"/>
      <c r="I465" s="241"/>
      <c r="J465" s="207"/>
      <c r="K465" s="207"/>
      <c r="L465" s="207"/>
      <c r="M465" s="207"/>
    </row>
    <row r="466" spans="1:13" ht="15" customHeight="1">
      <c r="A466" s="22"/>
      <c r="B466" s="108" t="s">
        <v>102</v>
      </c>
      <c r="C466" s="145">
        <v>30</v>
      </c>
      <c r="D466" s="61">
        <v>2.8</v>
      </c>
      <c r="E466" s="61">
        <v>0.55</v>
      </c>
      <c r="F466" s="64">
        <v>21.65</v>
      </c>
      <c r="G466" s="291">
        <v>99.5</v>
      </c>
      <c r="H466" s="199"/>
      <c r="I466" s="62">
        <v>0.11</v>
      </c>
      <c r="J466" s="63"/>
      <c r="K466" s="63"/>
      <c r="L466" s="63">
        <v>34</v>
      </c>
      <c r="M466" s="63">
        <v>2.3</v>
      </c>
    </row>
    <row r="467" spans="1:13" ht="14.25" customHeight="1">
      <c r="A467" s="19"/>
      <c r="B467" s="108" t="s">
        <v>101</v>
      </c>
      <c r="C467" s="146">
        <v>30</v>
      </c>
      <c r="D467" s="63">
        <v>4.05</v>
      </c>
      <c r="E467" s="63">
        <v>0.6</v>
      </c>
      <c r="F467" s="63">
        <v>21</v>
      </c>
      <c r="G467" s="198">
        <v>101.5</v>
      </c>
      <c r="H467" s="199"/>
      <c r="I467" s="63">
        <v>0.21</v>
      </c>
      <c r="J467" s="63"/>
      <c r="K467" s="63"/>
      <c r="L467" s="63">
        <v>3.7</v>
      </c>
      <c r="M467" s="63">
        <v>2.8</v>
      </c>
    </row>
    <row r="468" spans="1:13" ht="18" customHeight="1" hidden="1">
      <c r="A468" s="19"/>
      <c r="B468" s="91" t="s">
        <v>15</v>
      </c>
      <c r="C468" s="60">
        <v>50</v>
      </c>
      <c r="D468" s="63">
        <v>4.05</v>
      </c>
      <c r="E468" s="63">
        <v>0.6</v>
      </c>
      <c r="F468" s="63">
        <v>21</v>
      </c>
      <c r="G468" s="198">
        <v>101.5</v>
      </c>
      <c r="H468" s="199"/>
      <c r="I468" s="63">
        <v>0.21</v>
      </c>
      <c r="J468" s="63"/>
      <c r="K468" s="63"/>
      <c r="L468" s="63">
        <v>3.7</v>
      </c>
      <c r="M468" s="63">
        <v>2.8</v>
      </c>
    </row>
    <row r="469" spans="1:13" ht="14.25" customHeight="1">
      <c r="A469" s="294" t="s">
        <v>18</v>
      </c>
      <c r="B469" s="295"/>
      <c r="C469" s="288"/>
      <c r="D469" s="69">
        <f>SUM(D448:D468)</f>
        <v>29.310000000000002</v>
      </c>
      <c r="E469" s="69">
        <f>SUM(E448:E468)</f>
        <v>17.910000000000004</v>
      </c>
      <c r="F469" s="69">
        <f>SUM(F448:F468)</f>
        <v>73.68</v>
      </c>
      <c r="G469" s="210">
        <f>SUM(G448:H467)</f>
        <v>709.96</v>
      </c>
      <c r="H469" s="233"/>
      <c r="I469" s="69">
        <f>SUM(I448:I468)</f>
        <v>0.74</v>
      </c>
      <c r="J469" s="69">
        <f>SUM(J448:J468)</f>
        <v>3.46</v>
      </c>
      <c r="K469" s="69">
        <f>SUM(K448:K468)</f>
        <v>0.18</v>
      </c>
      <c r="L469" s="69">
        <f>SUM(L448:L468)</f>
        <v>72.61</v>
      </c>
      <c r="M469" s="69">
        <f>SUM(M448:M468)</f>
        <v>11.02</v>
      </c>
    </row>
    <row r="470" spans="1:13" ht="15" customHeight="1">
      <c r="A470" s="294" t="s">
        <v>25</v>
      </c>
      <c r="B470" s="295"/>
      <c r="C470" s="288"/>
      <c r="D470" s="26"/>
      <c r="E470" s="26"/>
      <c r="F470" s="26"/>
      <c r="G470" s="98">
        <v>0.36</v>
      </c>
      <c r="H470" s="100"/>
      <c r="I470" s="101"/>
      <c r="J470" s="101"/>
      <c r="K470" s="101"/>
      <c r="L470" s="101"/>
      <c r="M470" s="101"/>
    </row>
    <row r="471" spans="1:13" ht="21" customHeight="1">
      <c r="A471" s="28"/>
      <c r="B471" s="21"/>
      <c r="C471" s="289" t="s">
        <v>62</v>
      </c>
      <c r="D471" s="290"/>
      <c r="E471" s="290"/>
      <c r="F471" s="290"/>
      <c r="G471" s="290"/>
      <c r="H471" s="21"/>
      <c r="I471" s="21"/>
      <c r="J471" s="21"/>
      <c r="K471" s="21"/>
      <c r="L471" s="21"/>
      <c r="M471" s="21"/>
    </row>
    <row r="472" spans="1:13" ht="12" customHeight="1">
      <c r="A472" s="184">
        <v>457</v>
      </c>
      <c r="B472" s="219" t="s">
        <v>202</v>
      </c>
      <c r="C472" s="187" t="s">
        <v>203</v>
      </c>
      <c r="D472" s="187">
        <v>4.76</v>
      </c>
      <c r="E472" s="187">
        <v>4.41</v>
      </c>
      <c r="F472" s="187">
        <v>32.4</v>
      </c>
      <c r="G472" s="296">
        <v>188.38</v>
      </c>
      <c r="H472" s="300"/>
      <c r="I472" s="187">
        <v>0.07</v>
      </c>
      <c r="J472" s="205">
        <v>0</v>
      </c>
      <c r="K472" s="187">
        <v>0.03</v>
      </c>
      <c r="L472" s="187">
        <v>20.72</v>
      </c>
      <c r="M472" s="391">
        <v>0.6</v>
      </c>
    </row>
    <row r="473" spans="1:13" ht="8.25" customHeight="1">
      <c r="A473" s="249"/>
      <c r="B473" s="259"/>
      <c r="C473" s="270"/>
      <c r="D473" s="260"/>
      <c r="E473" s="260"/>
      <c r="F473" s="260"/>
      <c r="G473" s="301"/>
      <c r="H473" s="302"/>
      <c r="I473" s="260"/>
      <c r="J473" s="253"/>
      <c r="K473" s="260"/>
      <c r="L473" s="260"/>
      <c r="M473" s="392"/>
    </row>
    <row r="474" spans="1:13" ht="12" customHeight="1" hidden="1">
      <c r="A474" s="249"/>
      <c r="B474" s="259"/>
      <c r="C474" s="270"/>
      <c r="D474" s="260"/>
      <c r="E474" s="260"/>
      <c r="F474" s="260"/>
      <c r="G474" s="301"/>
      <c r="H474" s="302"/>
      <c r="I474" s="260"/>
      <c r="J474" s="253"/>
      <c r="K474" s="260"/>
      <c r="L474" s="260"/>
      <c r="M474" s="392"/>
    </row>
    <row r="475" spans="1:13" ht="12" customHeight="1" hidden="1">
      <c r="A475" s="249"/>
      <c r="B475" s="259"/>
      <c r="C475" s="270"/>
      <c r="D475" s="260"/>
      <c r="E475" s="260"/>
      <c r="F475" s="260"/>
      <c r="G475" s="301"/>
      <c r="H475" s="302"/>
      <c r="I475" s="260"/>
      <c r="J475" s="253"/>
      <c r="K475" s="260"/>
      <c r="L475" s="260"/>
      <c r="M475" s="392"/>
    </row>
    <row r="476" spans="1:13" ht="12" customHeight="1" hidden="1">
      <c r="A476" s="249"/>
      <c r="B476" s="259"/>
      <c r="C476" s="270"/>
      <c r="D476" s="260"/>
      <c r="E476" s="260"/>
      <c r="F476" s="260"/>
      <c r="G476" s="301"/>
      <c r="H476" s="302"/>
      <c r="I476" s="260"/>
      <c r="J476" s="253"/>
      <c r="K476" s="260"/>
      <c r="L476" s="260"/>
      <c r="M476" s="392"/>
    </row>
    <row r="477" spans="1:13" ht="12.75" customHeight="1" hidden="1">
      <c r="A477" s="249"/>
      <c r="B477" s="259"/>
      <c r="C477" s="270"/>
      <c r="D477" s="260"/>
      <c r="E477" s="260"/>
      <c r="F477" s="260"/>
      <c r="G477" s="301"/>
      <c r="H477" s="302"/>
      <c r="I477" s="260"/>
      <c r="J477" s="253"/>
      <c r="K477" s="260"/>
      <c r="L477" s="260"/>
      <c r="M477" s="392"/>
    </row>
    <row r="478" spans="1:13" ht="11.25" customHeight="1" hidden="1">
      <c r="A478" s="249"/>
      <c r="B478" s="259"/>
      <c r="C478" s="270"/>
      <c r="D478" s="260"/>
      <c r="E478" s="260"/>
      <c r="F478" s="260"/>
      <c r="G478" s="301"/>
      <c r="H478" s="302"/>
      <c r="I478" s="260"/>
      <c r="J478" s="253"/>
      <c r="K478" s="260"/>
      <c r="L478" s="260"/>
      <c r="M478" s="392"/>
    </row>
    <row r="479" spans="1:13" ht="12" customHeight="1" hidden="1">
      <c r="A479" s="249"/>
      <c r="B479" s="259"/>
      <c r="C479" s="270"/>
      <c r="D479" s="260"/>
      <c r="E479" s="260"/>
      <c r="F479" s="260"/>
      <c r="G479" s="301"/>
      <c r="H479" s="302"/>
      <c r="I479" s="260"/>
      <c r="J479" s="253"/>
      <c r="K479" s="260"/>
      <c r="L479" s="260"/>
      <c r="M479" s="392"/>
    </row>
    <row r="480" spans="1:13" ht="12.75" customHeight="1" hidden="1">
      <c r="A480" s="250"/>
      <c r="B480" s="221"/>
      <c r="C480" s="248"/>
      <c r="D480" s="241"/>
      <c r="E480" s="241"/>
      <c r="F480" s="241"/>
      <c r="G480" s="303"/>
      <c r="H480" s="304"/>
      <c r="I480" s="241"/>
      <c r="J480" s="207"/>
      <c r="K480" s="241"/>
      <c r="L480" s="241"/>
      <c r="M480" s="393"/>
    </row>
    <row r="481" spans="1:13" ht="13.5" customHeight="1">
      <c r="A481" s="60">
        <v>406</v>
      </c>
      <c r="B481" s="91" t="s">
        <v>107</v>
      </c>
      <c r="C481" s="55">
        <v>180</v>
      </c>
      <c r="D481" s="63">
        <v>5.6</v>
      </c>
      <c r="E481" s="63">
        <v>4.38</v>
      </c>
      <c r="F481" s="63">
        <v>8.18</v>
      </c>
      <c r="G481" s="198">
        <v>94.52</v>
      </c>
      <c r="H481" s="199"/>
      <c r="I481" s="63">
        <v>0.06</v>
      </c>
      <c r="J481" s="63">
        <v>1.4</v>
      </c>
      <c r="K481" s="63">
        <v>0.3</v>
      </c>
      <c r="L481" s="63">
        <v>240</v>
      </c>
      <c r="M481" s="63">
        <v>0.2</v>
      </c>
    </row>
    <row r="482" spans="1:13" ht="14.25" customHeight="1">
      <c r="A482" s="200" t="s">
        <v>34</v>
      </c>
      <c r="B482" s="201"/>
      <c r="C482" s="202"/>
      <c r="D482" s="65">
        <f>SUM(D472:D481)</f>
        <v>10.36</v>
      </c>
      <c r="E482" s="65">
        <f>SUM(E472:E481)</f>
        <v>8.79</v>
      </c>
      <c r="F482" s="65">
        <f>SUM(F472:F481)</f>
        <v>40.58</v>
      </c>
      <c r="G482" s="203">
        <f>SUM(G472:G481)</f>
        <v>282.9</v>
      </c>
      <c r="H482" s="318"/>
      <c r="I482" s="65">
        <f>SUM(I472:I481)</f>
        <v>0.13</v>
      </c>
      <c r="J482" s="65">
        <f>SUM(J472:J481)</f>
        <v>1.4</v>
      </c>
      <c r="K482" s="65">
        <f>SUM(K472:K481)</f>
        <v>0.32999999999999996</v>
      </c>
      <c r="L482" s="65">
        <f>SUM(L472:L481)</f>
        <v>260.72</v>
      </c>
      <c r="M482" s="65">
        <f>SUM(M472:M481)</f>
        <v>0.8</v>
      </c>
    </row>
    <row r="483" spans="1:13" ht="14.25" customHeight="1">
      <c r="A483" s="200" t="s">
        <v>36</v>
      </c>
      <c r="B483" s="201"/>
      <c r="C483" s="202"/>
      <c r="D483" s="26"/>
      <c r="E483" s="26"/>
      <c r="F483" s="27"/>
      <c r="G483" s="80">
        <v>0.155</v>
      </c>
      <c r="H483" s="100"/>
      <c r="I483" s="11"/>
      <c r="J483" s="11"/>
      <c r="K483" s="11"/>
      <c r="L483" s="11"/>
      <c r="M483" s="11"/>
    </row>
    <row r="484" spans="1:13" ht="19.5" customHeight="1">
      <c r="A484" s="71"/>
      <c r="B484" s="71"/>
      <c r="C484" s="228" t="s">
        <v>82</v>
      </c>
      <c r="D484" s="229"/>
      <c r="E484" s="229"/>
      <c r="F484" s="229"/>
      <c r="G484" s="229"/>
      <c r="H484" s="118"/>
      <c r="I484" s="72"/>
      <c r="J484" s="72"/>
      <c r="K484" s="72"/>
      <c r="L484" s="72"/>
      <c r="M484" s="72"/>
    </row>
    <row r="485" spans="1:13" ht="25.5" customHeight="1">
      <c r="A485" s="230">
        <v>107</v>
      </c>
      <c r="B485" s="219" t="s">
        <v>211</v>
      </c>
      <c r="C485" s="222" t="s">
        <v>172</v>
      </c>
      <c r="D485" s="225">
        <v>6.98</v>
      </c>
      <c r="E485" s="225">
        <v>5.72</v>
      </c>
      <c r="F485" s="225">
        <v>17.3</v>
      </c>
      <c r="G485" s="212">
        <v>148.6</v>
      </c>
      <c r="H485" s="213"/>
      <c r="I485" s="205">
        <v>0.08</v>
      </c>
      <c r="J485" s="205">
        <v>4.54</v>
      </c>
      <c r="K485" s="205">
        <v>0.08</v>
      </c>
      <c r="L485" s="205">
        <v>55.32</v>
      </c>
      <c r="M485" s="205">
        <v>1.28</v>
      </c>
    </row>
    <row r="486" spans="1:13" ht="9.75" customHeight="1" hidden="1">
      <c r="A486" s="231"/>
      <c r="B486" s="220"/>
      <c r="C486" s="223"/>
      <c r="D486" s="226"/>
      <c r="E486" s="226"/>
      <c r="F486" s="226"/>
      <c r="G486" s="214"/>
      <c r="H486" s="215"/>
      <c r="I486" s="206"/>
      <c r="J486" s="206"/>
      <c r="K486" s="206"/>
      <c r="L486" s="206"/>
      <c r="M486" s="206"/>
    </row>
    <row r="487" spans="1:13" ht="13.5" customHeight="1" hidden="1">
      <c r="A487" s="231"/>
      <c r="B487" s="220"/>
      <c r="C487" s="223"/>
      <c r="D487" s="226"/>
      <c r="E487" s="226"/>
      <c r="F487" s="226"/>
      <c r="G487" s="214"/>
      <c r="H487" s="215"/>
      <c r="I487" s="206"/>
      <c r="J487" s="206"/>
      <c r="K487" s="206"/>
      <c r="L487" s="206"/>
      <c r="M487" s="206"/>
    </row>
    <row r="488" spans="1:13" ht="13.5" customHeight="1" hidden="1">
      <c r="A488" s="231"/>
      <c r="B488" s="220"/>
      <c r="C488" s="223"/>
      <c r="D488" s="226"/>
      <c r="E488" s="226"/>
      <c r="F488" s="226"/>
      <c r="G488" s="214"/>
      <c r="H488" s="215"/>
      <c r="I488" s="206"/>
      <c r="J488" s="206"/>
      <c r="K488" s="206"/>
      <c r="L488" s="206"/>
      <c r="M488" s="206"/>
    </row>
    <row r="489" spans="1:13" ht="13.5" customHeight="1" hidden="1">
      <c r="A489" s="231"/>
      <c r="B489" s="220"/>
      <c r="C489" s="223"/>
      <c r="D489" s="226"/>
      <c r="E489" s="226"/>
      <c r="F489" s="226"/>
      <c r="G489" s="214"/>
      <c r="H489" s="215"/>
      <c r="I489" s="206"/>
      <c r="J489" s="206"/>
      <c r="K489" s="206"/>
      <c r="L489" s="206"/>
      <c r="M489" s="206"/>
    </row>
    <row r="490" spans="1:13" ht="13.5" customHeight="1" hidden="1">
      <c r="A490" s="231"/>
      <c r="B490" s="220"/>
      <c r="C490" s="223"/>
      <c r="D490" s="226"/>
      <c r="E490" s="226"/>
      <c r="F490" s="226"/>
      <c r="G490" s="214"/>
      <c r="H490" s="215"/>
      <c r="I490" s="206"/>
      <c r="J490" s="206"/>
      <c r="K490" s="206"/>
      <c r="L490" s="206"/>
      <c r="M490" s="206"/>
    </row>
    <row r="491" spans="1:13" ht="13.5" customHeight="1" hidden="1">
      <c r="A491" s="231"/>
      <c r="B491" s="220"/>
      <c r="C491" s="223"/>
      <c r="D491" s="226"/>
      <c r="E491" s="226"/>
      <c r="F491" s="226"/>
      <c r="G491" s="214"/>
      <c r="H491" s="215"/>
      <c r="I491" s="206"/>
      <c r="J491" s="206"/>
      <c r="K491" s="206"/>
      <c r="L491" s="206"/>
      <c r="M491" s="206"/>
    </row>
    <row r="492" spans="1:13" ht="3.75" customHeight="1">
      <c r="A492" s="231"/>
      <c r="B492" s="232"/>
      <c r="C492" s="223"/>
      <c r="D492" s="226"/>
      <c r="E492" s="226"/>
      <c r="F492" s="226"/>
      <c r="G492" s="214"/>
      <c r="H492" s="215"/>
      <c r="I492" s="206"/>
      <c r="J492" s="206"/>
      <c r="K492" s="206"/>
      <c r="L492" s="206"/>
      <c r="M492" s="206"/>
    </row>
    <row r="493" spans="1:13" ht="13.5" customHeight="1">
      <c r="A493" s="184">
        <v>387</v>
      </c>
      <c r="B493" s="187" t="s">
        <v>130</v>
      </c>
      <c r="C493" s="222">
        <v>150</v>
      </c>
      <c r="D493" s="225">
        <v>2.61</v>
      </c>
      <c r="E493" s="225">
        <v>0.45</v>
      </c>
      <c r="F493" s="225">
        <v>25.95</v>
      </c>
      <c r="G493" s="212">
        <v>118.29</v>
      </c>
      <c r="H493" s="213"/>
      <c r="I493" s="205">
        <v>0.03</v>
      </c>
      <c r="J493" s="205">
        <v>0.65</v>
      </c>
      <c r="K493" s="205">
        <v>0.07</v>
      </c>
      <c r="L493" s="205">
        <v>117.39</v>
      </c>
      <c r="M493" s="205">
        <v>0.51</v>
      </c>
    </row>
    <row r="494" spans="1:13" ht="3.75" customHeight="1">
      <c r="A494" s="185"/>
      <c r="B494" s="240"/>
      <c r="C494" s="223"/>
      <c r="D494" s="226"/>
      <c r="E494" s="226"/>
      <c r="F494" s="226"/>
      <c r="G494" s="214"/>
      <c r="H494" s="215"/>
      <c r="I494" s="206"/>
      <c r="J494" s="206"/>
      <c r="K494" s="206"/>
      <c r="L494" s="206"/>
      <c r="M494" s="206"/>
    </row>
    <row r="495" spans="1:13" ht="13.5" customHeight="1" hidden="1">
      <c r="A495" s="185"/>
      <c r="B495" s="240"/>
      <c r="C495" s="223"/>
      <c r="D495" s="226"/>
      <c r="E495" s="226"/>
      <c r="F495" s="226"/>
      <c r="G495" s="214"/>
      <c r="H495" s="215"/>
      <c r="I495" s="206"/>
      <c r="J495" s="206"/>
      <c r="K495" s="206"/>
      <c r="L495" s="206"/>
      <c r="M495" s="206"/>
    </row>
    <row r="496" spans="1:13" ht="13.5" customHeight="1" hidden="1">
      <c r="A496" s="218"/>
      <c r="B496" s="250"/>
      <c r="C496" s="224"/>
      <c r="D496" s="227"/>
      <c r="E496" s="227"/>
      <c r="F496" s="227"/>
      <c r="G496" s="216"/>
      <c r="H496" s="217"/>
      <c r="I496" s="211"/>
      <c r="J496" s="211"/>
      <c r="K496" s="211"/>
      <c r="L496" s="211"/>
      <c r="M496" s="211"/>
    </row>
    <row r="497" spans="1:13" ht="13.5" customHeight="1">
      <c r="A497" s="19"/>
      <c r="B497" s="108" t="s">
        <v>142</v>
      </c>
      <c r="C497" s="146">
        <v>200</v>
      </c>
      <c r="D497" s="63">
        <v>4.05</v>
      </c>
      <c r="E497" s="63">
        <v>0.6</v>
      </c>
      <c r="F497" s="63">
        <v>21</v>
      </c>
      <c r="G497" s="198">
        <v>101.5</v>
      </c>
      <c r="H497" s="199"/>
      <c r="I497" s="63">
        <v>0.21</v>
      </c>
      <c r="J497" s="63"/>
      <c r="K497" s="63"/>
      <c r="L497" s="63">
        <v>3.7</v>
      </c>
      <c r="M497" s="63">
        <v>2.8</v>
      </c>
    </row>
    <row r="498" spans="1:13" ht="13.5" customHeight="1">
      <c r="A498" s="200" t="s">
        <v>76</v>
      </c>
      <c r="B498" s="201"/>
      <c r="C498" s="202"/>
      <c r="D498" s="65">
        <f>SUM(D485:D497)</f>
        <v>13.64</v>
      </c>
      <c r="E498" s="65">
        <f>SUM(E485:E497)</f>
        <v>6.77</v>
      </c>
      <c r="F498" s="65">
        <f>SUM(F485:F497)</f>
        <v>64.25</v>
      </c>
      <c r="G498" s="203">
        <f>SUM(G485:H497)</f>
        <v>368.39</v>
      </c>
      <c r="H498" s="204"/>
      <c r="I498" s="66">
        <f>SUM(I485:I497)</f>
        <v>0.32</v>
      </c>
      <c r="J498" s="66">
        <f>SUM(J485:J497)</f>
        <v>5.19</v>
      </c>
      <c r="K498" s="66">
        <f>SUM(K485:K497)</f>
        <v>0.15000000000000002</v>
      </c>
      <c r="L498" s="66">
        <f>SUM(L485:L497)</f>
        <v>176.41</v>
      </c>
      <c r="M498" s="65">
        <f>SUM(M485:M497)</f>
        <v>4.59</v>
      </c>
    </row>
    <row r="499" spans="1:13" ht="13.5" customHeight="1">
      <c r="A499" s="200" t="s">
        <v>77</v>
      </c>
      <c r="B499" s="201"/>
      <c r="C499" s="201"/>
      <c r="D499" s="26"/>
      <c r="E499" s="26"/>
      <c r="F499" s="26"/>
      <c r="G499" s="121">
        <v>0.2</v>
      </c>
      <c r="H499" s="38"/>
      <c r="I499" s="78"/>
      <c r="J499" s="78"/>
      <c r="K499" s="78"/>
      <c r="L499" s="78"/>
      <c r="M499" s="78"/>
    </row>
    <row r="500" spans="1:13" ht="13.5" customHeight="1">
      <c r="A500" s="200" t="s">
        <v>35</v>
      </c>
      <c r="B500" s="201"/>
      <c r="C500" s="202"/>
      <c r="D500" s="69">
        <f>D440+D445+D469+D482+D498</f>
        <v>65.62</v>
      </c>
      <c r="E500" s="69">
        <f>E440+E445+E469+E482+E498</f>
        <v>46.57000000000001</v>
      </c>
      <c r="F500" s="69">
        <f>F440+F445+F469+F482+F498</f>
        <v>244.27999999999997</v>
      </c>
      <c r="G500" s="210">
        <f>G440+G445+G469+G482+G498</f>
        <v>1789.62</v>
      </c>
      <c r="H500" s="199"/>
      <c r="I500" s="70">
        <f>I440+I445+I469+I482+I498</f>
        <v>1.37</v>
      </c>
      <c r="J500" s="70">
        <f>J440+J445+J469+J482+J498</f>
        <v>30.51</v>
      </c>
      <c r="K500" s="70">
        <f>K440+K445+K469+K482+K498</f>
        <v>0.92</v>
      </c>
      <c r="L500" s="70">
        <f>L440+L445+L469+L482+L498</f>
        <v>739.6999999999999</v>
      </c>
      <c r="M500" s="69">
        <f>M440+M445+M469+M482+M498</f>
        <v>20.94</v>
      </c>
    </row>
    <row r="501" spans="1:13" ht="21.75" customHeight="1">
      <c r="A501" s="28"/>
      <c r="B501" s="21"/>
      <c r="C501" s="75" t="s">
        <v>63</v>
      </c>
      <c r="D501" s="8"/>
      <c r="E501" s="24"/>
      <c r="F501" s="24"/>
      <c r="G501" s="24"/>
      <c r="H501" s="21"/>
      <c r="I501" s="21"/>
      <c r="J501" s="21"/>
      <c r="K501" s="21"/>
      <c r="L501" s="21"/>
      <c r="M501" s="21"/>
    </row>
    <row r="502" spans="1:13" ht="12" customHeight="1">
      <c r="A502" s="184">
        <v>189</v>
      </c>
      <c r="B502" s="219" t="s">
        <v>174</v>
      </c>
      <c r="C502" s="284">
        <v>183</v>
      </c>
      <c r="D502" s="205">
        <v>5.46</v>
      </c>
      <c r="E502" s="205">
        <v>5.6</v>
      </c>
      <c r="F502" s="205">
        <v>2.73</v>
      </c>
      <c r="G502" s="242">
        <v>83.24</v>
      </c>
      <c r="H502" s="254"/>
      <c r="I502" s="205">
        <v>0.07</v>
      </c>
      <c r="J502" s="205">
        <v>0.97</v>
      </c>
      <c r="K502" s="205">
        <v>0.17</v>
      </c>
      <c r="L502" s="205">
        <v>44.49</v>
      </c>
      <c r="M502" s="205">
        <v>0.47</v>
      </c>
    </row>
    <row r="503" spans="1:13" ht="3.75" customHeight="1">
      <c r="A503" s="185"/>
      <c r="B503" s="220"/>
      <c r="C503" s="285"/>
      <c r="D503" s="206"/>
      <c r="E503" s="206"/>
      <c r="F503" s="206"/>
      <c r="G503" s="244"/>
      <c r="H503" s="307"/>
      <c r="I503" s="206"/>
      <c r="J503" s="206"/>
      <c r="K503" s="206"/>
      <c r="L503" s="206"/>
      <c r="M503" s="206"/>
    </row>
    <row r="504" spans="1:13" ht="12" customHeight="1" hidden="1">
      <c r="A504" s="185"/>
      <c r="B504" s="220"/>
      <c r="C504" s="285"/>
      <c r="D504" s="206"/>
      <c r="E504" s="206"/>
      <c r="F504" s="206"/>
      <c r="G504" s="244"/>
      <c r="H504" s="307"/>
      <c r="I504" s="206"/>
      <c r="J504" s="206"/>
      <c r="K504" s="206"/>
      <c r="L504" s="206"/>
      <c r="M504" s="206"/>
    </row>
    <row r="505" spans="1:13" ht="12.75" customHeight="1" hidden="1">
      <c r="A505" s="185"/>
      <c r="B505" s="220"/>
      <c r="C505" s="285"/>
      <c r="D505" s="206"/>
      <c r="E505" s="206"/>
      <c r="F505" s="206"/>
      <c r="G505" s="244"/>
      <c r="H505" s="307"/>
      <c r="I505" s="206"/>
      <c r="J505" s="206"/>
      <c r="K505" s="206"/>
      <c r="L505" s="206"/>
      <c r="M505" s="206"/>
    </row>
    <row r="506" spans="1:13" ht="11.25" customHeight="1">
      <c r="A506" s="184">
        <v>387</v>
      </c>
      <c r="B506" s="187" t="s">
        <v>195</v>
      </c>
      <c r="C506" s="219" t="s">
        <v>194</v>
      </c>
      <c r="D506" s="225">
        <v>2.61</v>
      </c>
      <c r="E506" s="225">
        <v>0.45</v>
      </c>
      <c r="F506" s="225">
        <v>25.95</v>
      </c>
      <c r="G506" s="212">
        <v>118.29</v>
      </c>
      <c r="H506" s="213"/>
      <c r="I506" s="205">
        <v>0.03</v>
      </c>
      <c r="J506" s="205">
        <v>0.65</v>
      </c>
      <c r="K506" s="205">
        <v>0.07</v>
      </c>
      <c r="L506" s="205">
        <v>117.39</v>
      </c>
      <c r="M506" s="205">
        <v>0.51</v>
      </c>
    </row>
    <row r="507" spans="1:13" ht="6" customHeight="1">
      <c r="A507" s="185"/>
      <c r="B507" s="240"/>
      <c r="C507" s="220"/>
      <c r="D507" s="226"/>
      <c r="E507" s="226"/>
      <c r="F507" s="226"/>
      <c r="G507" s="214"/>
      <c r="H507" s="215"/>
      <c r="I507" s="206"/>
      <c r="J507" s="206"/>
      <c r="K507" s="206"/>
      <c r="L507" s="206"/>
      <c r="M507" s="206"/>
    </row>
    <row r="508" spans="1:13" ht="12" customHeight="1" hidden="1">
      <c r="A508" s="185"/>
      <c r="B508" s="240"/>
      <c r="C508" s="220"/>
      <c r="D508" s="226"/>
      <c r="E508" s="226"/>
      <c r="F508" s="226"/>
      <c r="G508" s="214"/>
      <c r="H508" s="215"/>
      <c r="I508" s="206"/>
      <c r="J508" s="206"/>
      <c r="K508" s="206"/>
      <c r="L508" s="206"/>
      <c r="M508" s="206"/>
    </row>
    <row r="509" spans="1:13" ht="12.75" customHeight="1" hidden="1">
      <c r="A509" s="218"/>
      <c r="B509" s="250"/>
      <c r="C509" s="232"/>
      <c r="D509" s="227"/>
      <c r="E509" s="227"/>
      <c r="F509" s="227"/>
      <c r="G509" s="216"/>
      <c r="H509" s="217"/>
      <c r="I509" s="211"/>
      <c r="J509" s="211"/>
      <c r="K509" s="211"/>
      <c r="L509" s="211"/>
      <c r="M509" s="211"/>
    </row>
    <row r="510" spans="1:13" ht="12" customHeight="1">
      <c r="A510" s="274">
        <v>497</v>
      </c>
      <c r="B510" s="219" t="s">
        <v>162</v>
      </c>
      <c r="C510" s="279" t="s">
        <v>190</v>
      </c>
      <c r="D510" s="205">
        <v>1.68</v>
      </c>
      <c r="E510" s="205">
        <v>3.98</v>
      </c>
      <c r="F510" s="205">
        <v>32.41</v>
      </c>
      <c r="G510" s="242">
        <v>172.14</v>
      </c>
      <c r="H510" s="254"/>
      <c r="I510" s="187">
        <v>0.03</v>
      </c>
      <c r="J510" s="187">
        <v>0.06</v>
      </c>
      <c r="K510" s="187">
        <v>0.01</v>
      </c>
      <c r="L510" s="205">
        <v>8.8</v>
      </c>
      <c r="M510" s="187">
        <v>0.58</v>
      </c>
    </row>
    <row r="511" spans="1:13" ht="3.75" customHeight="1">
      <c r="A511" s="275"/>
      <c r="B511" s="220"/>
      <c r="C511" s="280"/>
      <c r="D511" s="191"/>
      <c r="E511" s="191"/>
      <c r="F511" s="191"/>
      <c r="G511" s="255"/>
      <c r="H511" s="256"/>
      <c r="I511" s="249"/>
      <c r="J511" s="249"/>
      <c r="K511" s="249"/>
      <c r="L511" s="251"/>
      <c r="M511" s="249"/>
    </row>
    <row r="512" spans="1:13" ht="12" customHeight="1" hidden="1">
      <c r="A512" s="276"/>
      <c r="B512" s="192"/>
      <c r="C512" s="420"/>
      <c r="D512" s="192"/>
      <c r="E512" s="192"/>
      <c r="F512" s="192"/>
      <c r="G512" s="257"/>
      <c r="H512" s="258"/>
      <c r="I512" s="250"/>
      <c r="J512" s="250"/>
      <c r="K512" s="250"/>
      <c r="L512" s="252"/>
      <c r="M512" s="250"/>
    </row>
    <row r="513" spans="1:13" ht="13.5" customHeight="1">
      <c r="A513" s="286" t="s">
        <v>20</v>
      </c>
      <c r="B513" s="287"/>
      <c r="C513" s="288"/>
      <c r="D513" s="69">
        <f>SUM(D502:D512)</f>
        <v>9.75</v>
      </c>
      <c r="E513" s="69">
        <f>SUM(E502:E512)</f>
        <v>10.03</v>
      </c>
      <c r="F513" s="69">
        <f>SUM(F502:F512)</f>
        <v>61.089999999999996</v>
      </c>
      <c r="G513" s="210">
        <f>SUM(G502:H512)</f>
        <v>373.66999999999996</v>
      </c>
      <c r="H513" s="233"/>
      <c r="I513" s="69">
        <f>SUM(I502:I512)</f>
        <v>0.13</v>
      </c>
      <c r="J513" s="69">
        <f>SUM(J502:J512)</f>
        <v>1.6800000000000002</v>
      </c>
      <c r="K513" s="69">
        <f>SUM(K502:K512)</f>
        <v>0.25</v>
      </c>
      <c r="L513" s="69">
        <f>SUM(L502:L512)</f>
        <v>170.68</v>
      </c>
      <c r="M513" s="69">
        <f>SUM(M502:M512)</f>
        <v>1.56</v>
      </c>
    </row>
    <row r="514" spans="1:13" ht="14.25" customHeight="1">
      <c r="A514" s="286" t="s">
        <v>24</v>
      </c>
      <c r="B514" s="287"/>
      <c r="C514" s="288"/>
      <c r="D514" s="10"/>
      <c r="E514" s="10"/>
      <c r="F514" s="10"/>
      <c r="G514" s="98">
        <v>0.21</v>
      </c>
      <c r="H514" s="99"/>
      <c r="I514" s="11"/>
      <c r="J514" s="11"/>
      <c r="K514" s="11"/>
      <c r="L514" s="11"/>
      <c r="M514" s="11"/>
    </row>
    <row r="515" spans="1:13" ht="20.25" customHeight="1">
      <c r="A515" s="88"/>
      <c r="B515" s="87"/>
      <c r="C515" s="23" t="s">
        <v>65</v>
      </c>
      <c r="D515" s="8"/>
      <c r="E515" s="8"/>
      <c r="F515" s="8"/>
      <c r="G515" s="8"/>
      <c r="H515" s="37"/>
      <c r="I515" s="36"/>
      <c r="J515" s="36"/>
      <c r="K515" s="36"/>
      <c r="L515" s="36"/>
      <c r="M515" s="36"/>
    </row>
    <row r="516" spans="1:13" ht="14.25" customHeight="1">
      <c r="A516" s="184">
        <v>407</v>
      </c>
      <c r="B516" s="187" t="s">
        <v>163</v>
      </c>
      <c r="C516" s="406">
        <v>100</v>
      </c>
      <c r="D516" s="55">
        <v>2</v>
      </c>
      <c r="E516" s="55">
        <v>0.2</v>
      </c>
      <c r="F516" s="55">
        <v>3.8</v>
      </c>
      <c r="G516" s="293">
        <v>25</v>
      </c>
      <c r="H516" s="199"/>
      <c r="I516" s="39">
        <v>0.01</v>
      </c>
      <c r="J516" s="39">
        <v>8</v>
      </c>
      <c r="K516" s="39">
        <v>0.06</v>
      </c>
      <c r="L516" s="39">
        <v>40</v>
      </c>
      <c r="M516" s="39">
        <v>0.4</v>
      </c>
    </row>
    <row r="517" spans="1:13" ht="0.75" customHeight="1">
      <c r="A517" s="186"/>
      <c r="B517" s="261"/>
      <c r="C517" s="407"/>
      <c r="D517" s="39">
        <v>0.6</v>
      </c>
      <c r="E517" s="39">
        <v>0.2</v>
      </c>
      <c r="F517" s="39">
        <v>15</v>
      </c>
      <c r="G517" s="310">
        <v>65</v>
      </c>
      <c r="H517" s="235"/>
      <c r="I517" s="39">
        <v>0.05</v>
      </c>
      <c r="J517" s="39">
        <v>6</v>
      </c>
      <c r="K517" s="39">
        <v>0.02</v>
      </c>
      <c r="L517" s="39">
        <v>30</v>
      </c>
      <c r="M517" s="39">
        <v>0.6</v>
      </c>
    </row>
    <row r="518" spans="1:13" ht="14.25" customHeight="1">
      <c r="A518" s="22"/>
      <c r="B518" s="263" t="s">
        <v>32</v>
      </c>
      <c r="C518" s="264"/>
      <c r="D518" s="40">
        <f>SUM(D516:D517)</f>
        <v>2.6</v>
      </c>
      <c r="E518" s="40">
        <f>SUM(E516:E517)</f>
        <v>0.4</v>
      </c>
      <c r="F518" s="40">
        <f>SUM(F516:F517)</f>
        <v>18.8</v>
      </c>
      <c r="G518" s="234">
        <f>SUM(G516:H517)</f>
        <v>90</v>
      </c>
      <c r="H518" s="311"/>
      <c r="I518" s="40">
        <f>SUM(I516:I517)</f>
        <v>0.060000000000000005</v>
      </c>
      <c r="J518" s="40">
        <f>SUM(J516:J517)</f>
        <v>14</v>
      </c>
      <c r="K518" s="40">
        <f>SUM(K516:K517)</f>
        <v>0.08</v>
      </c>
      <c r="L518" s="40">
        <f>SUM(L516:L517)</f>
        <v>70</v>
      </c>
      <c r="M518" s="40">
        <f>SUM(M516:M517)</f>
        <v>1</v>
      </c>
    </row>
    <row r="519" spans="1:13" ht="14.25" customHeight="1">
      <c r="A519" s="262" t="s">
        <v>39</v>
      </c>
      <c r="B519" s="265"/>
      <c r="C519" s="265"/>
      <c r="D519" s="52"/>
      <c r="E519" s="52"/>
      <c r="F519" s="52"/>
      <c r="G519" s="83">
        <v>0.05</v>
      </c>
      <c r="H519" s="45"/>
      <c r="I519" s="76"/>
      <c r="J519" s="76"/>
      <c r="K519" s="76"/>
      <c r="L519" s="76"/>
      <c r="M519" s="76"/>
    </row>
    <row r="520" spans="1:13" ht="21.75" customHeight="1">
      <c r="A520" s="71"/>
      <c r="B520" s="71"/>
      <c r="C520" s="314" t="s">
        <v>64</v>
      </c>
      <c r="D520" s="315"/>
      <c r="E520" s="315"/>
      <c r="F520" s="315"/>
      <c r="G520" s="315"/>
      <c r="H520" s="72"/>
      <c r="I520" s="72"/>
      <c r="J520" s="72"/>
      <c r="K520" s="72"/>
      <c r="L520" s="72"/>
      <c r="M520" s="72"/>
    </row>
    <row r="521" spans="1:13" ht="12.75" customHeight="1">
      <c r="A521" s="184">
        <v>33</v>
      </c>
      <c r="B521" s="219" t="s">
        <v>212</v>
      </c>
      <c r="C521" s="219">
        <v>10</v>
      </c>
      <c r="D521" s="219">
        <v>0.96</v>
      </c>
      <c r="E521" s="219">
        <v>5.45</v>
      </c>
      <c r="F521" s="219">
        <v>1.95</v>
      </c>
      <c r="G521" s="212">
        <v>66.9</v>
      </c>
      <c r="H521" s="312"/>
      <c r="I521" s="205">
        <v>0.01</v>
      </c>
      <c r="J521" s="205">
        <v>8.75</v>
      </c>
      <c r="K521" s="205">
        <v>0.01</v>
      </c>
      <c r="L521" s="205">
        <v>22.67</v>
      </c>
      <c r="M521" s="205">
        <v>0.34</v>
      </c>
    </row>
    <row r="522" spans="1:13" ht="1.5" customHeight="1">
      <c r="A522" s="185"/>
      <c r="B522" s="220"/>
      <c r="C522" s="220"/>
      <c r="D522" s="220"/>
      <c r="E522" s="220"/>
      <c r="F522" s="220"/>
      <c r="G522" s="214"/>
      <c r="H522" s="313"/>
      <c r="I522" s="206"/>
      <c r="J522" s="206"/>
      <c r="K522" s="206"/>
      <c r="L522" s="206"/>
      <c r="M522" s="206"/>
    </row>
    <row r="523" spans="1:13" ht="12" customHeight="1" hidden="1">
      <c r="A523" s="185"/>
      <c r="B523" s="220"/>
      <c r="C523" s="220"/>
      <c r="D523" s="220"/>
      <c r="E523" s="220"/>
      <c r="F523" s="220"/>
      <c r="G523" s="214"/>
      <c r="H523" s="313"/>
      <c r="I523" s="206"/>
      <c r="J523" s="206"/>
      <c r="K523" s="206"/>
      <c r="L523" s="206"/>
      <c r="M523" s="206"/>
    </row>
    <row r="524" spans="1:13" ht="11.25" customHeight="1">
      <c r="A524" s="184">
        <v>70</v>
      </c>
      <c r="B524" s="219" t="s">
        <v>213</v>
      </c>
      <c r="C524" s="219">
        <v>200</v>
      </c>
      <c r="D524" s="225">
        <v>2.99</v>
      </c>
      <c r="E524" s="225">
        <v>3.38</v>
      </c>
      <c r="F524" s="225">
        <v>7.44</v>
      </c>
      <c r="G524" s="212">
        <v>72.16</v>
      </c>
      <c r="H524" s="213"/>
      <c r="I524" s="205">
        <v>0.09</v>
      </c>
      <c r="J524" s="205">
        <v>4.6</v>
      </c>
      <c r="K524" s="205">
        <v>0.05</v>
      </c>
      <c r="L524" s="205">
        <v>17.78</v>
      </c>
      <c r="M524" s="205">
        <v>0.72</v>
      </c>
    </row>
    <row r="525" spans="1:13" ht="5.25" customHeight="1">
      <c r="A525" s="185"/>
      <c r="B525" s="220"/>
      <c r="C525" s="220"/>
      <c r="D525" s="226"/>
      <c r="E525" s="226"/>
      <c r="F525" s="226"/>
      <c r="G525" s="214"/>
      <c r="H525" s="215"/>
      <c r="I525" s="206"/>
      <c r="J525" s="206"/>
      <c r="K525" s="206"/>
      <c r="L525" s="206"/>
      <c r="M525" s="206"/>
    </row>
    <row r="526" spans="1:13" ht="12.75" customHeight="1" hidden="1">
      <c r="A526" s="185"/>
      <c r="B526" s="220"/>
      <c r="C526" s="220"/>
      <c r="D526" s="226"/>
      <c r="E526" s="226"/>
      <c r="F526" s="226"/>
      <c r="G526" s="214"/>
      <c r="H526" s="215"/>
      <c r="I526" s="206"/>
      <c r="J526" s="206"/>
      <c r="K526" s="206"/>
      <c r="L526" s="206"/>
      <c r="M526" s="206"/>
    </row>
    <row r="527" spans="1:13" ht="12" customHeight="1" hidden="1">
      <c r="A527" s="185"/>
      <c r="B527" s="220"/>
      <c r="C527" s="220"/>
      <c r="D527" s="226"/>
      <c r="E527" s="226"/>
      <c r="F527" s="226"/>
      <c r="G527" s="214"/>
      <c r="H527" s="215"/>
      <c r="I527" s="206"/>
      <c r="J527" s="206"/>
      <c r="K527" s="206"/>
      <c r="L527" s="206"/>
      <c r="M527" s="206"/>
    </row>
    <row r="528" spans="1:13" ht="12" customHeight="1" hidden="1">
      <c r="A528" s="185"/>
      <c r="B528" s="220"/>
      <c r="C528" s="220"/>
      <c r="D528" s="226"/>
      <c r="E528" s="226"/>
      <c r="F528" s="226"/>
      <c r="G528" s="214"/>
      <c r="H528" s="215"/>
      <c r="I528" s="206"/>
      <c r="J528" s="206"/>
      <c r="K528" s="206"/>
      <c r="L528" s="206"/>
      <c r="M528" s="206"/>
    </row>
    <row r="529" spans="1:13" ht="12" customHeight="1" hidden="1">
      <c r="A529" s="185"/>
      <c r="B529" s="220"/>
      <c r="C529" s="220"/>
      <c r="D529" s="226"/>
      <c r="E529" s="226"/>
      <c r="F529" s="226"/>
      <c r="G529" s="214"/>
      <c r="H529" s="215"/>
      <c r="I529" s="206"/>
      <c r="J529" s="206"/>
      <c r="K529" s="206"/>
      <c r="L529" s="206"/>
      <c r="M529" s="206"/>
    </row>
    <row r="530" spans="1:13" ht="12" customHeight="1" hidden="1">
      <c r="A530" s="185"/>
      <c r="B530" s="220"/>
      <c r="C530" s="220"/>
      <c r="D530" s="226"/>
      <c r="E530" s="226"/>
      <c r="F530" s="226"/>
      <c r="G530" s="214"/>
      <c r="H530" s="215"/>
      <c r="I530" s="206"/>
      <c r="J530" s="206"/>
      <c r="K530" s="206"/>
      <c r="L530" s="206"/>
      <c r="M530" s="206"/>
    </row>
    <row r="531" spans="1:13" ht="11.25" customHeight="1">
      <c r="A531" s="184">
        <v>326</v>
      </c>
      <c r="B531" s="219" t="s">
        <v>177</v>
      </c>
      <c r="C531" s="187">
        <v>60</v>
      </c>
      <c r="D531" s="205">
        <v>1.2</v>
      </c>
      <c r="E531" s="205">
        <v>5.3</v>
      </c>
      <c r="F531" s="205">
        <v>10.7</v>
      </c>
      <c r="G531" s="242">
        <v>94.92</v>
      </c>
      <c r="H531" s="254"/>
      <c r="I531" s="187">
        <v>0.05</v>
      </c>
      <c r="J531" s="205">
        <v>10.8</v>
      </c>
      <c r="K531" s="187">
        <v>0.05</v>
      </c>
      <c r="L531" s="187">
        <v>24.42</v>
      </c>
      <c r="M531" s="187">
        <v>0.68</v>
      </c>
    </row>
    <row r="532" spans="1:13" ht="2.25" customHeight="1">
      <c r="A532" s="185"/>
      <c r="B532" s="220"/>
      <c r="C532" s="240"/>
      <c r="D532" s="206"/>
      <c r="E532" s="206"/>
      <c r="F532" s="206"/>
      <c r="G532" s="244"/>
      <c r="H532" s="307"/>
      <c r="I532" s="240"/>
      <c r="J532" s="206"/>
      <c r="K532" s="240"/>
      <c r="L532" s="240"/>
      <c r="M532" s="240"/>
    </row>
    <row r="533" spans="1:13" ht="11.25" customHeight="1" hidden="1">
      <c r="A533" s="185"/>
      <c r="B533" s="220"/>
      <c r="C533" s="240"/>
      <c r="D533" s="206"/>
      <c r="E533" s="206"/>
      <c r="F533" s="206"/>
      <c r="G533" s="244"/>
      <c r="H533" s="307"/>
      <c r="I533" s="240"/>
      <c r="J533" s="206"/>
      <c r="K533" s="240"/>
      <c r="L533" s="240"/>
      <c r="M533" s="240"/>
    </row>
    <row r="534" spans="1:13" ht="12.75" customHeight="1" hidden="1">
      <c r="A534" s="186"/>
      <c r="B534" s="232"/>
      <c r="C534" s="261"/>
      <c r="D534" s="211"/>
      <c r="E534" s="211"/>
      <c r="F534" s="211"/>
      <c r="G534" s="308"/>
      <c r="H534" s="309"/>
      <c r="I534" s="261"/>
      <c r="J534" s="211"/>
      <c r="K534" s="261"/>
      <c r="L534" s="261"/>
      <c r="M534" s="261"/>
    </row>
    <row r="535" spans="1:13" ht="12.75" customHeight="1">
      <c r="A535" s="184">
        <v>225</v>
      </c>
      <c r="B535" s="219" t="s">
        <v>123</v>
      </c>
      <c r="C535" s="187">
        <v>130</v>
      </c>
      <c r="D535" s="205">
        <v>7.22</v>
      </c>
      <c r="E535" s="205">
        <v>5.7</v>
      </c>
      <c r="F535" s="205">
        <v>9.7</v>
      </c>
      <c r="G535" s="242">
        <v>118.98</v>
      </c>
      <c r="H535" s="254"/>
      <c r="I535" s="205">
        <v>0.04</v>
      </c>
      <c r="J535" s="205">
        <v>0.42</v>
      </c>
      <c r="K535" s="205">
        <v>0.04</v>
      </c>
      <c r="L535" s="205">
        <v>30.28</v>
      </c>
      <c r="M535" s="205">
        <v>0.36</v>
      </c>
    </row>
    <row r="536" spans="1:13" ht="2.25" customHeight="1">
      <c r="A536" s="185"/>
      <c r="B536" s="220"/>
      <c r="C536" s="240"/>
      <c r="D536" s="206"/>
      <c r="E536" s="206"/>
      <c r="F536" s="206"/>
      <c r="G536" s="244"/>
      <c r="H536" s="307"/>
      <c r="I536" s="206"/>
      <c r="J536" s="206"/>
      <c r="K536" s="206"/>
      <c r="L536" s="206"/>
      <c r="M536" s="206"/>
    </row>
    <row r="537" spans="1:13" ht="12" customHeight="1" hidden="1">
      <c r="A537" s="185"/>
      <c r="B537" s="220"/>
      <c r="C537" s="240"/>
      <c r="D537" s="206"/>
      <c r="E537" s="206"/>
      <c r="F537" s="206"/>
      <c r="G537" s="244"/>
      <c r="H537" s="307"/>
      <c r="I537" s="206"/>
      <c r="J537" s="206"/>
      <c r="K537" s="206"/>
      <c r="L537" s="206"/>
      <c r="M537" s="206"/>
    </row>
    <row r="538" spans="1:13" ht="12" customHeight="1" hidden="1">
      <c r="A538" s="185"/>
      <c r="B538" s="220"/>
      <c r="C538" s="240"/>
      <c r="D538" s="206"/>
      <c r="E538" s="206"/>
      <c r="F538" s="206"/>
      <c r="G538" s="244"/>
      <c r="H538" s="307"/>
      <c r="I538" s="206"/>
      <c r="J538" s="206"/>
      <c r="K538" s="206"/>
      <c r="L538" s="206"/>
      <c r="M538" s="206"/>
    </row>
    <row r="539" spans="1:13" ht="12" customHeight="1" hidden="1">
      <c r="A539" s="185"/>
      <c r="B539" s="220"/>
      <c r="C539" s="240"/>
      <c r="D539" s="206"/>
      <c r="E539" s="206"/>
      <c r="F539" s="206"/>
      <c r="G539" s="244"/>
      <c r="H539" s="307"/>
      <c r="I539" s="206"/>
      <c r="J539" s="206"/>
      <c r="K539" s="206"/>
      <c r="L539" s="206"/>
      <c r="M539" s="206"/>
    </row>
    <row r="540" spans="1:13" ht="12" customHeight="1" hidden="1">
      <c r="A540" s="185"/>
      <c r="B540" s="220"/>
      <c r="C540" s="240"/>
      <c r="D540" s="206"/>
      <c r="E540" s="206"/>
      <c r="F540" s="206"/>
      <c r="G540" s="244"/>
      <c r="H540" s="307"/>
      <c r="I540" s="206"/>
      <c r="J540" s="206"/>
      <c r="K540" s="206"/>
      <c r="L540" s="206"/>
      <c r="M540" s="206"/>
    </row>
    <row r="541" spans="1:13" ht="12" customHeight="1" hidden="1">
      <c r="A541" s="185"/>
      <c r="B541" s="220"/>
      <c r="C541" s="240"/>
      <c r="D541" s="206"/>
      <c r="E541" s="206"/>
      <c r="F541" s="206"/>
      <c r="G541" s="244"/>
      <c r="H541" s="307"/>
      <c r="I541" s="206"/>
      <c r="J541" s="206"/>
      <c r="K541" s="206"/>
      <c r="L541" s="206"/>
      <c r="M541" s="206"/>
    </row>
    <row r="542" spans="1:13" ht="12" customHeight="1" hidden="1">
      <c r="A542" s="185"/>
      <c r="B542" s="220"/>
      <c r="C542" s="240"/>
      <c r="D542" s="206"/>
      <c r="E542" s="206"/>
      <c r="F542" s="206"/>
      <c r="G542" s="244"/>
      <c r="H542" s="307"/>
      <c r="I542" s="206"/>
      <c r="J542" s="206"/>
      <c r="K542" s="206"/>
      <c r="L542" s="206"/>
      <c r="M542" s="206"/>
    </row>
    <row r="543" spans="1:13" ht="12" customHeight="1">
      <c r="A543" s="184">
        <v>398</v>
      </c>
      <c r="B543" s="353" t="s">
        <v>178</v>
      </c>
      <c r="C543" s="187">
        <v>180</v>
      </c>
      <c r="D543" s="187">
        <v>0.48</v>
      </c>
      <c r="E543" s="187">
        <v>0.28</v>
      </c>
      <c r="F543" s="187">
        <v>14.07</v>
      </c>
      <c r="G543" s="296">
        <v>60.68</v>
      </c>
      <c r="H543" s="297"/>
      <c r="I543" s="205">
        <v>0.02</v>
      </c>
      <c r="J543" s="205">
        <v>2.6</v>
      </c>
      <c r="K543" s="205">
        <v>0.01</v>
      </c>
      <c r="L543" s="205">
        <v>14.86</v>
      </c>
      <c r="M543" s="205">
        <v>0.44</v>
      </c>
    </row>
    <row r="544" spans="1:13" ht="1.5" customHeight="1" hidden="1">
      <c r="A544" s="249"/>
      <c r="B544" s="192"/>
      <c r="C544" s="270"/>
      <c r="D544" s="249"/>
      <c r="E544" s="249"/>
      <c r="F544" s="249"/>
      <c r="G544" s="298"/>
      <c r="H544" s="299"/>
      <c r="I544" s="249"/>
      <c r="J544" s="249"/>
      <c r="K544" s="249"/>
      <c r="L544" s="249"/>
      <c r="M544" s="249"/>
    </row>
    <row r="545" spans="1:13" ht="12" customHeight="1">
      <c r="A545" s="22"/>
      <c r="B545" s="108" t="s">
        <v>102</v>
      </c>
      <c r="C545" s="145">
        <v>10</v>
      </c>
      <c r="D545" s="61">
        <v>2.8</v>
      </c>
      <c r="E545" s="61">
        <v>0.55</v>
      </c>
      <c r="F545" s="64">
        <v>21.65</v>
      </c>
      <c r="G545" s="291">
        <v>99.5</v>
      </c>
      <c r="H545" s="292"/>
      <c r="I545" s="62">
        <v>0.11</v>
      </c>
      <c r="J545" s="63"/>
      <c r="K545" s="63"/>
      <c r="L545" s="63">
        <v>34</v>
      </c>
      <c r="M545" s="63">
        <v>2.3</v>
      </c>
    </row>
    <row r="546" spans="1:13" ht="12" customHeight="1">
      <c r="A546" s="19"/>
      <c r="B546" s="108" t="s">
        <v>101</v>
      </c>
      <c r="C546" s="146">
        <v>10</v>
      </c>
      <c r="D546" s="63">
        <v>4.05</v>
      </c>
      <c r="E546" s="63">
        <v>0.6</v>
      </c>
      <c r="F546" s="63">
        <v>21</v>
      </c>
      <c r="G546" s="198">
        <v>101.5</v>
      </c>
      <c r="H546" s="199"/>
      <c r="I546" s="63">
        <v>0.21</v>
      </c>
      <c r="J546" s="63"/>
      <c r="K546" s="63"/>
      <c r="L546" s="63">
        <v>3.7</v>
      </c>
      <c r="M546" s="63">
        <v>2.8</v>
      </c>
    </row>
    <row r="547" spans="1:13" ht="15" customHeight="1">
      <c r="A547" s="286" t="s">
        <v>18</v>
      </c>
      <c r="B547" s="287"/>
      <c r="C547" s="288"/>
      <c r="D547" s="95">
        <f>SUM(D521:D546)</f>
        <v>19.700000000000003</v>
      </c>
      <c r="E547" s="95">
        <f>SUM(E521:E546)</f>
        <v>21.26</v>
      </c>
      <c r="F547" s="95">
        <f>SUM(F521:F546)</f>
        <v>86.50999999999999</v>
      </c>
      <c r="G547" s="210">
        <f>SUM(G521:H546)</f>
        <v>614.6400000000001</v>
      </c>
      <c r="H547" s="233"/>
      <c r="I547" s="95">
        <f>SUM(I521:I546)</f>
        <v>0.53</v>
      </c>
      <c r="J547" s="95">
        <f>SUM(J521:J546)</f>
        <v>27.17</v>
      </c>
      <c r="K547" s="95">
        <f>SUM(K521:K546)</f>
        <v>0.16000000000000003</v>
      </c>
      <c r="L547" s="95">
        <f>SUM(L521:L546)</f>
        <v>147.70999999999998</v>
      </c>
      <c r="M547" s="95">
        <f>SUM(M521:M546)</f>
        <v>7.64</v>
      </c>
    </row>
    <row r="548" spans="1:13" ht="13.5" customHeight="1">
      <c r="A548" s="286" t="s">
        <v>25</v>
      </c>
      <c r="B548" s="287"/>
      <c r="C548" s="288"/>
      <c r="D548" s="30"/>
      <c r="E548" s="30"/>
      <c r="F548" s="30"/>
      <c r="G548" s="80">
        <v>0.34</v>
      </c>
      <c r="H548" s="100"/>
      <c r="I548" s="101"/>
      <c r="J548" s="101"/>
      <c r="K548" s="101"/>
      <c r="L548" s="101"/>
      <c r="M548" s="101"/>
    </row>
    <row r="549" spans="1:13" ht="18.75" customHeight="1">
      <c r="A549" s="28"/>
      <c r="B549" s="21"/>
      <c r="C549" s="289" t="s">
        <v>66</v>
      </c>
      <c r="D549" s="290"/>
      <c r="E549" s="290"/>
      <c r="F549" s="290"/>
      <c r="G549" s="290"/>
      <c r="H549" s="21"/>
      <c r="I549" s="21"/>
      <c r="J549" s="21"/>
      <c r="K549" s="21"/>
      <c r="L549" s="21"/>
      <c r="M549" s="21"/>
    </row>
    <row r="550" spans="1:13" ht="12.75">
      <c r="A550" s="230">
        <v>427</v>
      </c>
      <c r="B550" s="219" t="s">
        <v>173</v>
      </c>
      <c r="C550" s="187">
        <v>60</v>
      </c>
      <c r="D550" s="187">
        <v>5.2</v>
      </c>
      <c r="E550" s="187">
        <v>2.03</v>
      </c>
      <c r="F550" s="187">
        <v>40.98</v>
      </c>
      <c r="G550" s="296">
        <v>202.9</v>
      </c>
      <c r="H550" s="300"/>
      <c r="I550" s="187">
        <v>0.09</v>
      </c>
      <c r="J550" s="187">
        <v>0.11</v>
      </c>
      <c r="K550" s="187">
        <v>0.03</v>
      </c>
      <c r="L550" s="187">
        <v>11.54</v>
      </c>
      <c r="M550" s="187">
        <v>1.19</v>
      </c>
    </row>
    <row r="551" spans="1:13" ht="4.5" customHeight="1">
      <c r="A551" s="231"/>
      <c r="B551" s="220"/>
      <c r="C551" s="240"/>
      <c r="D551" s="240"/>
      <c r="E551" s="240"/>
      <c r="F551" s="240"/>
      <c r="G551" s="301"/>
      <c r="H551" s="302"/>
      <c r="I551" s="240"/>
      <c r="J551" s="240"/>
      <c r="K551" s="240"/>
      <c r="L551" s="240"/>
      <c r="M551" s="240"/>
    </row>
    <row r="552" spans="1:13" ht="12.75" customHeight="1" hidden="1">
      <c r="A552" s="231"/>
      <c r="B552" s="220"/>
      <c r="C552" s="240"/>
      <c r="D552" s="240"/>
      <c r="E552" s="240"/>
      <c r="F552" s="240"/>
      <c r="G552" s="301"/>
      <c r="H552" s="302"/>
      <c r="I552" s="240"/>
      <c r="J552" s="240"/>
      <c r="K552" s="240"/>
      <c r="L552" s="240"/>
      <c r="M552" s="240"/>
    </row>
    <row r="553" spans="1:13" ht="12.75" customHeight="1" hidden="1">
      <c r="A553" s="231"/>
      <c r="B553" s="220"/>
      <c r="C553" s="240"/>
      <c r="D553" s="240"/>
      <c r="E553" s="240"/>
      <c r="F553" s="240"/>
      <c r="G553" s="301"/>
      <c r="H553" s="302"/>
      <c r="I553" s="240"/>
      <c r="J553" s="240"/>
      <c r="K553" s="240"/>
      <c r="L553" s="240"/>
      <c r="M553" s="240"/>
    </row>
    <row r="554" spans="1:13" ht="12.75" customHeight="1" hidden="1">
      <c r="A554" s="325"/>
      <c r="B554" s="259"/>
      <c r="C554" s="270"/>
      <c r="D554" s="260"/>
      <c r="E554" s="260"/>
      <c r="F554" s="260"/>
      <c r="G554" s="301"/>
      <c r="H554" s="302"/>
      <c r="I554" s="260"/>
      <c r="J554" s="260"/>
      <c r="K554" s="260"/>
      <c r="L554" s="260"/>
      <c r="M554" s="260"/>
    </row>
    <row r="555" spans="1:13" ht="12.75" customHeight="1" hidden="1">
      <c r="A555" s="325"/>
      <c r="B555" s="259"/>
      <c r="C555" s="270"/>
      <c r="D555" s="260"/>
      <c r="E555" s="260"/>
      <c r="F555" s="260"/>
      <c r="G555" s="301"/>
      <c r="H555" s="302"/>
      <c r="I555" s="260"/>
      <c r="J555" s="260"/>
      <c r="K555" s="260"/>
      <c r="L555" s="260"/>
      <c r="M555" s="260"/>
    </row>
    <row r="556" spans="1:13" ht="12.75" customHeight="1" hidden="1">
      <c r="A556" s="325"/>
      <c r="B556" s="259"/>
      <c r="C556" s="270"/>
      <c r="D556" s="260"/>
      <c r="E556" s="260"/>
      <c r="F556" s="260"/>
      <c r="G556" s="301"/>
      <c r="H556" s="302"/>
      <c r="I556" s="260"/>
      <c r="J556" s="260"/>
      <c r="K556" s="260"/>
      <c r="L556" s="260"/>
      <c r="M556" s="260"/>
    </row>
    <row r="557" spans="1:13" ht="12.75" customHeight="1" hidden="1">
      <c r="A557" s="326"/>
      <c r="B557" s="221"/>
      <c r="C557" s="248"/>
      <c r="D557" s="241"/>
      <c r="E557" s="241"/>
      <c r="F557" s="241"/>
      <c r="G557" s="303"/>
      <c r="H557" s="304"/>
      <c r="I557" s="241"/>
      <c r="J557" s="241"/>
      <c r="K557" s="241"/>
      <c r="L557" s="241"/>
      <c r="M557" s="241"/>
    </row>
    <row r="558" spans="1:13" ht="12.75">
      <c r="A558" s="184">
        <v>261</v>
      </c>
      <c r="B558" s="187" t="s">
        <v>205</v>
      </c>
      <c r="C558" s="219">
        <v>200</v>
      </c>
      <c r="D558" s="225">
        <v>1.32</v>
      </c>
      <c r="E558" s="225">
        <v>0.02</v>
      </c>
      <c r="F558" s="225">
        <v>15.76</v>
      </c>
      <c r="G558" s="212">
        <v>68.5</v>
      </c>
      <c r="H558" s="213"/>
      <c r="I558" s="205">
        <v>0.01</v>
      </c>
      <c r="J558" s="205">
        <v>0.56</v>
      </c>
      <c r="K558" s="205">
        <v>0.03</v>
      </c>
      <c r="L558" s="205">
        <v>53.09</v>
      </c>
      <c r="M558" s="205">
        <v>0.91</v>
      </c>
    </row>
    <row r="559" spans="1:13" ht="1.5" customHeight="1">
      <c r="A559" s="185"/>
      <c r="B559" s="240"/>
      <c r="C559" s="220"/>
      <c r="D559" s="226"/>
      <c r="E559" s="226"/>
      <c r="F559" s="226"/>
      <c r="G559" s="214"/>
      <c r="H559" s="215"/>
      <c r="I559" s="206"/>
      <c r="J559" s="206"/>
      <c r="K559" s="206"/>
      <c r="L559" s="206"/>
      <c r="M559" s="206"/>
    </row>
    <row r="560" spans="1:13" ht="12.75" customHeight="1" hidden="1">
      <c r="A560" s="185"/>
      <c r="B560" s="240"/>
      <c r="C560" s="220"/>
      <c r="D560" s="226"/>
      <c r="E560" s="226"/>
      <c r="F560" s="226"/>
      <c r="G560" s="214"/>
      <c r="H560" s="215"/>
      <c r="I560" s="206"/>
      <c r="J560" s="206"/>
      <c r="K560" s="206"/>
      <c r="L560" s="206"/>
      <c r="M560" s="206"/>
    </row>
    <row r="561" spans="1:13" ht="12.75" customHeight="1" hidden="1">
      <c r="A561" s="218"/>
      <c r="B561" s="250"/>
      <c r="C561" s="232"/>
      <c r="D561" s="227"/>
      <c r="E561" s="227"/>
      <c r="F561" s="227"/>
      <c r="G561" s="216"/>
      <c r="H561" s="217"/>
      <c r="I561" s="211"/>
      <c r="J561" s="211"/>
      <c r="K561" s="211"/>
      <c r="L561" s="211"/>
      <c r="M561" s="211"/>
    </row>
    <row r="562" spans="1:13" ht="12.75">
      <c r="A562" s="200" t="s">
        <v>34</v>
      </c>
      <c r="B562" s="201"/>
      <c r="C562" s="202"/>
      <c r="D562" s="65">
        <f>SUM(D550:D561)</f>
        <v>6.5200000000000005</v>
      </c>
      <c r="E562" s="65">
        <f>SUM(E550:E561)</f>
        <v>2.05</v>
      </c>
      <c r="F562" s="65">
        <f>SUM(F550:F561)</f>
        <v>56.739999999999995</v>
      </c>
      <c r="G562" s="203">
        <f>SUM(G550:G561)</f>
        <v>271.4</v>
      </c>
      <c r="H562" s="318"/>
      <c r="I562" s="65">
        <f>SUM(I550:I561)</f>
        <v>0.09999999999999999</v>
      </c>
      <c r="J562" s="65">
        <f>SUM(J550:J561)</f>
        <v>0.67</v>
      </c>
      <c r="K562" s="65">
        <f>SUM(K550:K561)</f>
        <v>0.06</v>
      </c>
      <c r="L562" s="65">
        <f>SUM(L550:L561)</f>
        <v>64.63</v>
      </c>
      <c r="M562" s="65">
        <f>SUM(M550:M561)</f>
        <v>2.1</v>
      </c>
    </row>
    <row r="563" spans="1:13" ht="12.75">
      <c r="A563" s="200" t="s">
        <v>36</v>
      </c>
      <c r="B563" s="201"/>
      <c r="C563" s="202"/>
      <c r="D563" s="26"/>
      <c r="E563" s="26"/>
      <c r="F563" s="27"/>
      <c r="G563" s="80">
        <v>0.15</v>
      </c>
      <c r="H563" s="100"/>
      <c r="I563" s="11"/>
      <c r="J563" s="11"/>
      <c r="K563" s="11"/>
      <c r="L563" s="11"/>
      <c r="M563" s="11"/>
    </row>
    <row r="564" spans="1:13" ht="20.25" customHeight="1">
      <c r="A564" s="71"/>
      <c r="B564" s="71"/>
      <c r="C564" s="418" t="s">
        <v>83</v>
      </c>
      <c r="D564" s="419"/>
      <c r="E564" s="419"/>
      <c r="F564" s="419"/>
      <c r="G564" s="419"/>
      <c r="H564" s="118"/>
      <c r="I564" s="72"/>
      <c r="J564" s="72"/>
      <c r="K564" s="72"/>
      <c r="L564" s="72"/>
      <c r="M564" s="72"/>
    </row>
    <row r="565" spans="1:13" ht="15.75" customHeight="1">
      <c r="A565" s="164">
        <v>6</v>
      </c>
      <c r="B565" s="435" t="s">
        <v>230</v>
      </c>
      <c r="C565" s="163">
        <v>60</v>
      </c>
      <c r="D565" s="163">
        <v>0.64</v>
      </c>
      <c r="E565" s="163">
        <v>5.48</v>
      </c>
      <c r="F565" s="163">
        <v>2.2</v>
      </c>
      <c r="G565" s="414">
        <v>60.6</v>
      </c>
      <c r="H565" s="415"/>
      <c r="I565" s="63">
        <v>0.03</v>
      </c>
      <c r="J565" s="63">
        <v>19.47</v>
      </c>
      <c r="K565" s="63">
        <v>0.02</v>
      </c>
      <c r="L565" s="63">
        <v>11.34</v>
      </c>
      <c r="M565" s="63">
        <v>0.41</v>
      </c>
    </row>
    <row r="566" spans="1:13" ht="15">
      <c r="A566" s="230">
        <v>198</v>
      </c>
      <c r="B566" s="437" t="s">
        <v>240</v>
      </c>
      <c r="C566" s="158">
        <v>130</v>
      </c>
      <c r="D566" s="225">
        <v>5.1</v>
      </c>
      <c r="E566" s="225">
        <v>2.78</v>
      </c>
      <c r="F566" s="225">
        <v>25.07</v>
      </c>
      <c r="G566" s="212">
        <v>145.72</v>
      </c>
      <c r="H566" s="213"/>
      <c r="I566" s="205">
        <v>0.06</v>
      </c>
      <c r="J566" s="205">
        <v>0.048</v>
      </c>
      <c r="K566" s="205">
        <v>0.07</v>
      </c>
      <c r="L566" s="205">
        <v>20.24</v>
      </c>
      <c r="M566" s="205">
        <v>0.52</v>
      </c>
    </row>
    <row r="567" spans="1:13" ht="12.75" customHeight="1" hidden="1">
      <c r="A567" s="231"/>
      <c r="B567" s="436" t="s">
        <v>183</v>
      </c>
      <c r="C567" s="158">
        <v>130</v>
      </c>
      <c r="D567" s="226"/>
      <c r="E567" s="226"/>
      <c r="F567" s="226"/>
      <c r="G567" s="214"/>
      <c r="H567" s="215"/>
      <c r="I567" s="206"/>
      <c r="J567" s="206"/>
      <c r="K567" s="206"/>
      <c r="L567" s="206"/>
      <c r="M567" s="206"/>
    </row>
    <row r="568" spans="1:13" ht="12.75" customHeight="1" hidden="1">
      <c r="A568" s="231"/>
      <c r="B568" s="436" t="s">
        <v>183</v>
      </c>
      <c r="C568" s="158">
        <v>130</v>
      </c>
      <c r="D568" s="226"/>
      <c r="E568" s="226"/>
      <c r="F568" s="226"/>
      <c r="G568" s="214"/>
      <c r="H568" s="215"/>
      <c r="I568" s="206"/>
      <c r="J568" s="206"/>
      <c r="K568" s="206"/>
      <c r="L568" s="206"/>
      <c r="M568" s="206"/>
    </row>
    <row r="569" spans="1:13" ht="12.75" customHeight="1" hidden="1">
      <c r="A569" s="231"/>
      <c r="B569" s="436" t="s">
        <v>183</v>
      </c>
      <c r="C569" s="158">
        <v>130</v>
      </c>
      <c r="D569" s="226"/>
      <c r="E569" s="226"/>
      <c r="F569" s="226"/>
      <c r="G569" s="214"/>
      <c r="H569" s="215"/>
      <c r="I569" s="206"/>
      <c r="J569" s="206"/>
      <c r="K569" s="206"/>
      <c r="L569" s="206"/>
      <c r="M569" s="206"/>
    </row>
    <row r="570" spans="1:13" ht="12.75" customHeight="1" hidden="1">
      <c r="A570" s="231"/>
      <c r="B570" s="436" t="s">
        <v>183</v>
      </c>
      <c r="C570" s="158">
        <v>130</v>
      </c>
      <c r="D570" s="226"/>
      <c r="E570" s="226"/>
      <c r="F570" s="226"/>
      <c r="G570" s="214"/>
      <c r="H570" s="215"/>
      <c r="I570" s="206"/>
      <c r="J570" s="206"/>
      <c r="K570" s="206"/>
      <c r="L570" s="206"/>
      <c r="M570" s="206"/>
    </row>
    <row r="571" spans="1:13" ht="12.75" customHeight="1" hidden="1">
      <c r="A571" s="231"/>
      <c r="B571" s="436" t="s">
        <v>183</v>
      </c>
      <c r="C571" s="158">
        <v>130</v>
      </c>
      <c r="D571" s="226"/>
      <c r="E571" s="226"/>
      <c r="F571" s="226"/>
      <c r="G571" s="214"/>
      <c r="H571" s="215"/>
      <c r="I571" s="206"/>
      <c r="J571" s="206"/>
      <c r="K571" s="206"/>
      <c r="L571" s="206"/>
      <c r="M571" s="206"/>
    </row>
    <row r="572" spans="1:13" ht="12.75" customHeight="1" hidden="1">
      <c r="A572" s="231"/>
      <c r="B572" s="436" t="s">
        <v>183</v>
      </c>
      <c r="C572" s="158">
        <v>130</v>
      </c>
      <c r="D572" s="226"/>
      <c r="E572" s="226"/>
      <c r="F572" s="226"/>
      <c r="G572" s="214"/>
      <c r="H572" s="215"/>
      <c r="I572" s="206"/>
      <c r="J572" s="206"/>
      <c r="K572" s="206"/>
      <c r="L572" s="206"/>
      <c r="M572" s="206"/>
    </row>
    <row r="573" spans="1:13" ht="12.75" customHeight="1" hidden="1">
      <c r="A573" s="231"/>
      <c r="B573" s="436" t="s">
        <v>183</v>
      </c>
      <c r="C573" s="158">
        <v>130</v>
      </c>
      <c r="D573" s="226"/>
      <c r="E573" s="226"/>
      <c r="F573" s="226"/>
      <c r="G573" s="214"/>
      <c r="H573" s="215"/>
      <c r="I573" s="206"/>
      <c r="J573" s="206"/>
      <c r="K573" s="206"/>
      <c r="L573" s="206"/>
      <c r="M573" s="206"/>
    </row>
    <row r="574" spans="1:13" ht="12.75" customHeight="1" hidden="1">
      <c r="A574" s="231"/>
      <c r="B574" s="436" t="s">
        <v>183</v>
      </c>
      <c r="C574" s="158">
        <v>130</v>
      </c>
      <c r="D574" s="226"/>
      <c r="E574" s="226"/>
      <c r="F574" s="226"/>
      <c r="G574" s="214"/>
      <c r="H574" s="215"/>
      <c r="I574" s="206"/>
      <c r="J574" s="206"/>
      <c r="K574" s="206"/>
      <c r="L574" s="206"/>
      <c r="M574" s="206"/>
    </row>
    <row r="575" spans="1:13" ht="12.75" customHeight="1">
      <c r="A575" s="184">
        <v>387</v>
      </c>
      <c r="B575" s="182" t="s">
        <v>239</v>
      </c>
      <c r="C575" s="180">
        <v>200</v>
      </c>
      <c r="D575" s="205">
        <v>1.36</v>
      </c>
      <c r="E575" s="205">
        <v>0</v>
      </c>
      <c r="F575" s="187">
        <v>29.02</v>
      </c>
      <c r="G575" s="242">
        <v>121.52</v>
      </c>
      <c r="H575" s="243"/>
      <c r="I575" s="205">
        <v>0</v>
      </c>
      <c r="J575" s="205">
        <v>0</v>
      </c>
      <c r="K575" s="205">
        <v>0</v>
      </c>
      <c r="L575" s="205">
        <v>0.68</v>
      </c>
      <c r="M575" s="205">
        <v>0.1</v>
      </c>
    </row>
    <row r="576" spans="1:13" ht="12.75" customHeight="1" hidden="1">
      <c r="A576" s="237"/>
      <c r="B576" s="438" t="s">
        <v>239</v>
      </c>
      <c r="C576" s="180">
        <v>200</v>
      </c>
      <c r="D576" s="207"/>
      <c r="E576" s="207"/>
      <c r="F576" s="241"/>
      <c r="G576" s="246"/>
      <c r="H576" s="247"/>
      <c r="I576" s="207"/>
      <c r="J576" s="207"/>
      <c r="K576" s="207"/>
      <c r="L576" s="207"/>
      <c r="M576" s="207"/>
    </row>
    <row r="577" spans="1:13" ht="12.75">
      <c r="A577" s="19"/>
      <c r="B577" s="108" t="s">
        <v>101</v>
      </c>
      <c r="C577" s="146">
        <v>60</v>
      </c>
      <c r="D577" s="63">
        <v>4.05</v>
      </c>
      <c r="E577" s="63">
        <v>0.6</v>
      </c>
      <c r="F577" s="63">
        <v>21</v>
      </c>
      <c r="G577" s="198">
        <v>101.5</v>
      </c>
      <c r="H577" s="199"/>
      <c r="I577" s="63">
        <v>0.21</v>
      </c>
      <c r="J577" s="63"/>
      <c r="K577" s="63"/>
      <c r="L577" s="63">
        <v>3.7</v>
      </c>
      <c r="M577" s="63">
        <v>2.8</v>
      </c>
    </row>
    <row r="578" spans="1:13" ht="12.75">
      <c r="A578" s="200" t="s">
        <v>76</v>
      </c>
      <c r="B578" s="201"/>
      <c r="C578" s="202"/>
      <c r="D578" s="65">
        <f>SUM(D566:D577)</f>
        <v>10.51</v>
      </c>
      <c r="E578" s="65">
        <f>SUM(E566:E577)</f>
        <v>3.38</v>
      </c>
      <c r="F578" s="65">
        <f>SUM(F566:F577)</f>
        <v>75.09</v>
      </c>
      <c r="G578" s="203">
        <f>SUM(G566:H577)</f>
        <v>368.74</v>
      </c>
      <c r="H578" s="204"/>
      <c r="I578" s="66">
        <f>SUM(I566:I577)</f>
        <v>0.27</v>
      </c>
      <c r="J578" s="66">
        <f>SUM(J566:J577)</f>
        <v>0.048</v>
      </c>
      <c r="K578" s="66">
        <f>SUM(K566:K577)</f>
        <v>0.07</v>
      </c>
      <c r="L578" s="66">
        <f>SUM(L566:L577)</f>
        <v>24.619999999999997</v>
      </c>
      <c r="M578" s="65">
        <f>SUM(M566:M577)</f>
        <v>3.42</v>
      </c>
    </row>
    <row r="579" spans="1:13" ht="12.75">
      <c r="A579" s="200" t="s">
        <v>77</v>
      </c>
      <c r="B579" s="201"/>
      <c r="C579" s="201"/>
      <c r="D579" s="26"/>
      <c r="E579" s="26"/>
      <c r="F579" s="26"/>
      <c r="G579" s="121">
        <v>0.2</v>
      </c>
      <c r="H579" s="38"/>
      <c r="I579" s="78"/>
      <c r="J579" s="78"/>
      <c r="K579" s="78"/>
      <c r="L579" s="78"/>
      <c r="M579" s="78"/>
    </row>
    <row r="580" spans="1:13" ht="12.75">
      <c r="A580" s="200" t="s">
        <v>35</v>
      </c>
      <c r="B580" s="201"/>
      <c r="C580" s="202"/>
      <c r="D580" s="69">
        <f>D513+D518+D547+D562+D578</f>
        <v>49.080000000000005</v>
      </c>
      <c r="E580" s="69">
        <f>E513+E518+E547+E562+E578</f>
        <v>37.120000000000005</v>
      </c>
      <c r="F580" s="69">
        <f>F513+F518+F547+F562+F578</f>
        <v>298.23</v>
      </c>
      <c r="G580" s="210">
        <f>G513+G518+G547+G562+G578</f>
        <v>1718.45</v>
      </c>
      <c r="H580" s="199"/>
      <c r="I580" s="70">
        <f>I513+I518+I547+I562+I578</f>
        <v>1.0899999999999999</v>
      </c>
      <c r="J580" s="70">
        <f>J513+J518+J547+J562+J578</f>
        <v>43.568000000000005</v>
      </c>
      <c r="K580" s="70">
        <f>K513+K518+K547+K562+K578</f>
        <v>0.6200000000000001</v>
      </c>
      <c r="L580" s="70">
        <f>L513+L518+L547+L562+L578</f>
        <v>477.64</v>
      </c>
      <c r="M580" s="69">
        <f>M513+M518+M547+M562+M578</f>
        <v>15.719999999999999</v>
      </c>
    </row>
    <row r="581" spans="1:13" ht="25.5" customHeight="1">
      <c r="A581" s="28"/>
      <c r="B581" s="21"/>
      <c r="C581" s="75" t="s">
        <v>67</v>
      </c>
      <c r="D581" s="8"/>
      <c r="E581" s="24"/>
      <c r="F581" s="24"/>
      <c r="G581" s="24"/>
      <c r="H581" s="21"/>
      <c r="I581" s="21"/>
      <c r="J581" s="21"/>
      <c r="K581" s="21"/>
      <c r="L581" s="21"/>
      <c r="M581" s="21"/>
    </row>
    <row r="582" spans="1:13" ht="12.75">
      <c r="A582" s="230">
        <v>158</v>
      </c>
      <c r="B582" s="219" t="s">
        <v>196</v>
      </c>
      <c r="C582" s="395" t="s">
        <v>194</v>
      </c>
      <c r="D582" s="205">
        <v>6.45</v>
      </c>
      <c r="E582" s="205">
        <v>4.57</v>
      </c>
      <c r="F582" s="205">
        <v>42.34</v>
      </c>
      <c r="G582" s="242">
        <v>236.29</v>
      </c>
      <c r="H582" s="254"/>
      <c r="I582" s="205">
        <v>0.08</v>
      </c>
      <c r="J582" s="205">
        <v>0.3</v>
      </c>
      <c r="K582" s="205">
        <v>0.13</v>
      </c>
      <c r="L582" s="205">
        <v>128.86</v>
      </c>
      <c r="M582" s="205">
        <v>0.8</v>
      </c>
    </row>
    <row r="583" spans="1:13" ht="4.5" customHeight="1">
      <c r="A583" s="231"/>
      <c r="B583" s="220"/>
      <c r="C583" s="396"/>
      <c r="D583" s="206"/>
      <c r="E583" s="206"/>
      <c r="F583" s="206"/>
      <c r="G583" s="244"/>
      <c r="H583" s="307"/>
      <c r="I583" s="206"/>
      <c r="J583" s="206"/>
      <c r="K583" s="206"/>
      <c r="L583" s="206"/>
      <c r="M583" s="206"/>
    </row>
    <row r="584" spans="1:13" ht="12.75" hidden="1">
      <c r="A584" s="231"/>
      <c r="B584" s="220"/>
      <c r="C584" s="396"/>
      <c r="D584" s="206"/>
      <c r="E584" s="206"/>
      <c r="F584" s="206"/>
      <c r="G584" s="244"/>
      <c r="H584" s="307"/>
      <c r="I584" s="206"/>
      <c r="J584" s="206"/>
      <c r="K584" s="206"/>
      <c r="L584" s="206"/>
      <c r="M584" s="206"/>
    </row>
    <row r="585" spans="1:13" ht="12.75" hidden="1">
      <c r="A585" s="231"/>
      <c r="B585" s="220"/>
      <c r="C585" s="396"/>
      <c r="D585" s="206"/>
      <c r="E585" s="206"/>
      <c r="F585" s="206"/>
      <c r="G585" s="244"/>
      <c r="H585" s="307"/>
      <c r="I585" s="206"/>
      <c r="J585" s="206"/>
      <c r="K585" s="206"/>
      <c r="L585" s="206"/>
      <c r="M585" s="206"/>
    </row>
    <row r="586" spans="1:13" ht="12.75" hidden="1">
      <c r="A586" s="231"/>
      <c r="B586" s="220"/>
      <c r="C586" s="396"/>
      <c r="D586" s="206"/>
      <c r="E586" s="206"/>
      <c r="F586" s="206"/>
      <c r="G586" s="244"/>
      <c r="H586" s="307"/>
      <c r="I586" s="206"/>
      <c r="J586" s="206"/>
      <c r="K586" s="206"/>
      <c r="L586" s="206"/>
      <c r="M586" s="206"/>
    </row>
    <row r="587" spans="1:13" ht="12.75" hidden="1">
      <c r="A587" s="231"/>
      <c r="B587" s="220"/>
      <c r="C587" s="396"/>
      <c r="D587" s="206"/>
      <c r="E587" s="206"/>
      <c r="F587" s="206"/>
      <c r="G587" s="244"/>
      <c r="H587" s="307"/>
      <c r="I587" s="206"/>
      <c r="J587" s="206"/>
      <c r="K587" s="206"/>
      <c r="L587" s="206"/>
      <c r="M587" s="206"/>
    </row>
    <row r="588" spans="1:13" ht="12.75">
      <c r="A588" s="184">
        <v>382</v>
      </c>
      <c r="B588" s="187" t="s">
        <v>161</v>
      </c>
      <c r="C588" s="222">
        <v>180</v>
      </c>
      <c r="D588" s="225">
        <v>0</v>
      </c>
      <c r="E588" s="225">
        <v>0</v>
      </c>
      <c r="F588" s="225">
        <v>11.44</v>
      </c>
      <c r="G588" s="212">
        <v>45.76</v>
      </c>
      <c r="H588" s="213"/>
      <c r="I588" s="205">
        <v>0</v>
      </c>
      <c r="J588" s="205">
        <v>0</v>
      </c>
      <c r="K588" s="205">
        <v>0</v>
      </c>
      <c r="L588" s="205">
        <v>1.42</v>
      </c>
      <c r="M588" s="205">
        <v>0.54</v>
      </c>
    </row>
    <row r="589" spans="1:13" ht="3.75" customHeight="1">
      <c r="A589" s="218"/>
      <c r="B589" s="250"/>
      <c r="C589" s="224"/>
      <c r="D589" s="227"/>
      <c r="E589" s="227"/>
      <c r="F589" s="227"/>
      <c r="G589" s="216"/>
      <c r="H589" s="217"/>
      <c r="I589" s="211"/>
      <c r="J589" s="211"/>
      <c r="K589" s="211"/>
      <c r="L589" s="211"/>
      <c r="M589" s="211"/>
    </row>
    <row r="590" spans="1:13" ht="12.75">
      <c r="A590" s="184">
        <v>486</v>
      </c>
      <c r="B590" s="219" t="s">
        <v>141</v>
      </c>
      <c r="C590" s="398" t="s">
        <v>214</v>
      </c>
      <c r="D590" s="397">
        <v>6.38</v>
      </c>
      <c r="E590" s="397">
        <v>5.4</v>
      </c>
      <c r="F590" s="397">
        <v>7.25</v>
      </c>
      <c r="G590" s="242">
        <v>103.1</v>
      </c>
      <c r="H590" s="254"/>
      <c r="I590" s="205">
        <v>0.02</v>
      </c>
      <c r="J590" s="205">
        <v>0</v>
      </c>
      <c r="K590" s="205">
        <v>0.04</v>
      </c>
      <c r="L590" s="205">
        <v>4.28</v>
      </c>
      <c r="M590" s="205">
        <v>0.53</v>
      </c>
    </row>
    <row r="591" spans="1:13" ht="4.5" customHeight="1">
      <c r="A591" s="218"/>
      <c r="B591" s="221"/>
      <c r="C591" s="398"/>
      <c r="D591" s="397"/>
      <c r="E591" s="397"/>
      <c r="F591" s="397"/>
      <c r="G591" s="305"/>
      <c r="H591" s="306"/>
      <c r="I591" s="241"/>
      <c r="J591" s="241"/>
      <c r="K591" s="241"/>
      <c r="L591" s="241"/>
      <c r="M591" s="241"/>
    </row>
    <row r="592" spans="1:13" ht="12.75">
      <c r="A592" s="286" t="s">
        <v>20</v>
      </c>
      <c r="B592" s="287"/>
      <c r="C592" s="288"/>
      <c r="D592" s="69">
        <f>SUM(D582:D591)</f>
        <v>12.83</v>
      </c>
      <c r="E592" s="69">
        <f>SUM(E582:E591)</f>
        <v>9.97</v>
      </c>
      <c r="F592" s="69">
        <f>SUM(F582:F591)</f>
        <v>61.03</v>
      </c>
      <c r="G592" s="210">
        <f>SUM(G582:H591)</f>
        <v>385.15</v>
      </c>
      <c r="H592" s="233"/>
      <c r="I592" s="69">
        <f>SUM(I582:I591)</f>
        <v>0.1</v>
      </c>
      <c r="J592" s="69">
        <f>SUM(J582:J591)</f>
        <v>0.3</v>
      </c>
      <c r="K592" s="69">
        <f>SUM(K582:K591)</f>
        <v>0.17</v>
      </c>
      <c r="L592" s="69">
        <f>SUM(L582:L591)</f>
        <v>134.56</v>
      </c>
      <c r="M592" s="69">
        <f>SUM(M582:M591)</f>
        <v>1.87</v>
      </c>
    </row>
    <row r="593" spans="1:13" ht="12.75">
      <c r="A593" s="286" t="s">
        <v>24</v>
      </c>
      <c r="B593" s="287"/>
      <c r="C593" s="288"/>
      <c r="D593" s="10"/>
      <c r="E593" s="10"/>
      <c r="F593" s="10"/>
      <c r="G593" s="98">
        <v>0.21</v>
      </c>
      <c r="H593" s="99"/>
      <c r="I593" s="11"/>
      <c r="J593" s="11"/>
      <c r="K593" s="11"/>
      <c r="L593" s="11"/>
      <c r="M593" s="11"/>
    </row>
    <row r="594" spans="1:13" ht="17.25" customHeight="1">
      <c r="A594" s="88"/>
      <c r="B594" s="87"/>
      <c r="C594" s="23" t="s">
        <v>69</v>
      </c>
      <c r="D594" s="8"/>
      <c r="E594" s="8"/>
      <c r="F594" s="8"/>
      <c r="G594" s="8"/>
      <c r="H594" s="37"/>
      <c r="I594" s="36"/>
      <c r="J594" s="36"/>
      <c r="K594" s="36"/>
      <c r="L594" s="36"/>
      <c r="M594" s="36"/>
    </row>
    <row r="595" spans="1:13" ht="12.75" customHeight="1">
      <c r="A595" s="60">
        <v>90</v>
      </c>
      <c r="B595" s="108" t="s">
        <v>119</v>
      </c>
      <c r="C595" s="56">
        <v>100</v>
      </c>
      <c r="D595" s="39">
        <v>1.5</v>
      </c>
      <c r="E595" s="39">
        <v>0.1</v>
      </c>
      <c r="F595" s="39">
        <v>21</v>
      </c>
      <c r="G595" s="310">
        <v>89</v>
      </c>
      <c r="H595" s="235"/>
      <c r="I595" s="39">
        <v>0.04</v>
      </c>
      <c r="J595" s="39">
        <v>10</v>
      </c>
      <c r="K595" s="39">
        <v>0.05</v>
      </c>
      <c r="L595" s="39">
        <v>8</v>
      </c>
      <c r="M595" s="39">
        <v>0.6</v>
      </c>
    </row>
    <row r="596" spans="1:13" ht="12.75">
      <c r="A596" s="22"/>
      <c r="B596" s="263" t="s">
        <v>32</v>
      </c>
      <c r="C596" s="264"/>
      <c r="D596" s="40">
        <v>1.5</v>
      </c>
      <c r="E596" s="40">
        <v>0.1</v>
      </c>
      <c r="F596" s="115">
        <v>21</v>
      </c>
      <c r="G596" s="234">
        <v>89</v>
      </c>
      <c r="H596" s="235"/>
      <c r="I596" s="40">
        <v>0.04</v>
      </c>
      <c r="J596" s="40">
        <v>10</v>
      </c>
      <c r="K596" s="40">
        <v>0.05</v>
      </c>
      <c r="L596" s="40">
        <v>8</v>
      </c>
      <c r="M596" s="40">
        <v>0.6</v>
      </c>
    </row>
    <row r="597" spans="1:13" ht="14.25" customHeight="1">
      <c r="A597" s="262" t="s">
        <v>39</v>
      </c>
      <c r="B597" s="265"/>
      <c r="C597" s="235"/>
      <c r="D597" s="52"/>
      <c r="E597" s="52"/>
      <c r="F597" s="52"/>
      <c r="G597" s="83">
        <v>0.05</v>
      </c>
      <c r="H597" s="45"/>
      <c r="I597" s="76"/>
      <c r="J597" s="76"/>
      <c r="K597" s="76"/>
      <c r="L597" s="76"/>
      <c r="M597" s="76"/>
    </row>
    <row r="598" spans="1:13" ht="21.75" customHeight="1">
      <c r="A598" s="71"/>
      <c r="B598" s="71"/>
      <c r="C598" s="314" t="s">
        <v>68</v>
      </c>
      <c r="D598" s="315"/>
      <c r="E598" s="315"/>
      <c r="F598" s="315"/>
      <c r="G598" s="315"/>
      <c r="H598" s="72"/>
      <c r="I598" s="72"/>
      <c r="J598" s="72"/>
      <c r="K598" s="72"/>
      <c r="L598" s="72"/>
      <c r="M598" s="72"/>
    </row>
    <row r="599" spans="1:13" ht="12" customHeight="1">
      <c r="A599" s="184">
        <v>10</v>
      </c>
      <c r="B599" s="187" t="s">
        <v>181</v>
      </c>
      <c r="C599" s="187">
        <v>15</v>
      </c>
      <c r="D599" s="187">
        <v>0.6</v>
      </c>
      <c r="E599" s="187">
        <v>5.45</v>
      </c>
      <c r="F599" s="187">
        <v>2.1</v>
      </c>
      <c r="G599" s="296">
        <v>59.92</v>
      </c>
      <c r="H599" s="300"/>
      <c r="I599" s="205">
        <v>0</v>
      </c>
      <c r="J599" s="187">
        <v>5.46</v>
      </c>
      <c r="K599" s="187">
        <v>0.02</v>
      </c>
      <c r="L599" s="187">
        <v>19.2</v>
      </c>
      <c r="M599" s="187">
        <v>0.55</v>
      </c>
    </row>
    <row r="600" spans="1:13" ht="3" customHeight="1">
      <c r="A600" s="250"/>
      <c r="B600" s="237"/>
      <c r="C600" s="248"/>
      <c r="D600" s="241"/>
      <c r="E600" s="241"/>
      <c r="F600" s="261"/>
      <c r="G600" s="305"/>
      <c r="H600" s="306"/>
      <c r="I600" s="207"/>
      <c r="J600" s="241"/>
      <c r="K600" s="241"/>
      <c r="L600" s="241"/>
      <c r="M600" s="241"/>
    </row>
    <row r="601" spans="1:13" ht="12.75" customHeight="1">
      <c r="A601" s="185">
        <v>67</v>
      </c>
      <c r="B601" s="220" t="s">
        <v>180</v>
      </c>
      <c r="C601" s="223">
        <v>200</v>
      </c>
      <c r="D601" s="226">
        <v>5.77</v>
      </c>
      <c r="E601" s="226">
        <v>4.19</v>
      </c>
      <c r="F601" s="226">
        <v>15.7</v>
      </c>
      <c r="G601" s="214">
        <v>123.6</v>
      </c>
      <c r="H601" s="215"/>
      <c r="I601" s="206">
        <v>0.11</v>
      </c>
      <c r="J601" s="206">
        <v>3.13</v>
      </c>
      <c r="K601" s="206">
        <v>0.04</v>
      </c>
      <c r="L601" s="206">
        <v>12.26</v>
      </c>
      <c r="M601" s="206">
        <v>0.67</v>
      </c>
    </row>
    <row r="602" spans="1:13" ht="3.75" customHeight="1">
      <c r="A602" s="185"/>
      <c r="B602" s="220"/>
      <c r="C602" s="223"/>
      <c r="D602" s="226"/>
      <c r="E602" s="226"/>
      <c r="F602" s="226"/>
      <c r="G602" s="214"/>
      <c r="H602" s="215"/>
      <c r="I602" s="206"/>
      <c r="J602" s="206"/>
      <c r="K602" s="206"/>
      <c r="L602" s="206"/>
      <c r="M602" s="206"/>
    </row>
    <row r="603" spans="1:13" ht="12.75" hidden="1">
      <c r="A603" s="185"/>
      <c r="B603" s="220"/>
      <c r="C603" s="223"/>
      <c r="D603" s="226"/>
      <c r="E603" s="226"/>
      <c r="F603" s="226"/>
      <c r="G603" s="214"/>
      <c r="H603" s="215"/>
      <c r="I603" s="206"/>
      <c r="J603" s="206"/>
      <c r="K603" s="206"/>
      <c r="L603" s="206"/>
      <c r="M603" s="206"/>
    </row>
    <row r="604" spans="1:13" ht="12.75" hidden="1">
      <c r="A604" s="185"/>
      <c r="B604" s="220"/>
      <c r="C604" s="223"/>
      <c r="D604" s="226"/>
      <c r="E604" s="226"/>
      <c r="F604" s="226"/>
      <c r="G604" s="214"/>
      <c r="H604" s="215"/>
      <c r="I604" s="206"/>
      <c r="J604" s="206"/>
      <c r="K604" s="206"/>
      <c r="L604" s="206"/>
      <c r="M604" s="206"/>
    </row>
    <row r="605" spans="1:13" ht="12.75" hidden="1">
      <c r="A605" s="185"/>
      <c r="B605" s="220"/>
      <c r="C605" s="223"/>
      <c r="D605" s="226"/>
      <c r="E605" s="226"/>
      <c r="F605" s="226"/>
      <c r="G605" s="214"/>
      <c r="H605" s="215"/>
      <c r="I605" s="206"/>
      <c r="J605" s="206"/>
      <c r="K605" s="206"/>
      <c r="L605" s="206"/>
      <c r="M605" s="206"/>
    </row>
    <row r="606" spans="1:13" ht="12.75" hidden="1">
      <c r="A606" s="185"/>
      <c r="B606" s="220"/>
      <c r="C606" s="223"/>
      <c r="D606" s="226"/>
      <c r="E606" s="226"/>
      <c r="F606" s="226"/>
      <c r="G606" s="214"/>
      <c r="H606" s="215"/>
      <c r="I606" s="206"/>
      <c r="J606" s="206"/>
      <c r="K606" s="206"/>
      <c r="L606" s="206"/>
      <c r="M606" s="206"/>
    </row>
    <row r="607" spans="1:13" ht="12.75" hidden="1">
      <c r="A607" s="185"/>
      <c r="B607" s="220"/>
      <c r="C607" s="223"/>
      <c r="D607" s="226"/>
      <c r="E607" s="226"/>
      <c r="F607" s="226"/>
      <c r="G607" s="214"/>
      <c r="H607" s="215"/>
      <c r="I607" s="206"/>
      <c r="J607" s="206"/>
      <c r="K607" s="206"/>
      <c r="L607" s="206"/>
      <c r="M607" s="206"/>
    </row>
    <row r="608" spans="1:13" ht="12.75" hidden="1">
      <c r="A608" s="186"/>
      <c r="B608" s="232"/>
      <c r="C608" s="224"/>
      <c r="D608" s="227"/>
      <c r="E608" s="227"/>
      <c r="F608" s="227"/>
      <c r="G608" s="216"/>
      <c r="H608" s="217"/>
      <c r="I608" s="211"/>
      <c r="J608" s="211"/>
      <c r="K608" s="211"/>
      <c r="L608" s="211"/>
      <c r="M608" s="211"/>
    </row>
    <row r="609" spans="1:13" ht="12.75">
      <c r="A609" s="184">
        <v>317</v>
      </c>
      <c r="B609" s="320" t="s">
        <v>182</v>
      </c>
      <c r="C609" s="361">
        <v>70</v>
      </c>
      <c r="D609" s="205">
        <v>1.36</v>
      </c>
      <c r="E609" s="205">
        <v>3.34</v>
      </c>
      <c r="F609" s="205">
        <v>13.98</v>
      </c>
      <c r="G609" s="242">
        <v>137.13</v>
      </c>
      <c r="H609" s="254"/>
      <c r="I609" s="187">
        <v>0.14</v>
      </c>
      <c r="J609" s="205">
        <v>5.18</v>
      </c>
      <c r="K609" s="187">
        <v>0.06</v>
      </c>
      <c r="L609" s="187">
        <v>34.29</v>
      </c>
      <c r="M609" s="187">
        <v>0.99</v>
      </c>
    </row>
    <row r="610" spans="1:13" ht="3" customHeight="1">
      <c r="A610" s="185"/>
      <c r="B610" s="321"/>
      <c r="C610" s="362"/>
      <c r="D610" s="206"/>
      <c r="E610" s="206"/>
      <c r="F610" s="206"/>
      <c r="G610" s="244"/>
      <c r="H610" s="307"/>
      <c r="I610" s="240"/>
      <c r="J610" s="206"/>
      <c r="K610" s="240"/>
      <c r="L610" s="240"/>
      <c r="M610" s="240"/>
    </row>
    <row r="611" spans="1:13" ht="12.75" hidden="1">
      <c r="A611" s="186"/>
      <c r="B611" s="364"/>
      <c r="C611" s="363"/>
      <c r="D611" s="211"/>
      <c r="E611" s="211"/>
      <c r="F611" s="211"/>
      <c r="G611" s="308"/>
      <c r="H611" s="309"/>
      <c r="I611" s="261"/>
      <c r="J611" s="211"/>
      <c r="K611" s="261"/>
      <c r="L611" s="261"/>
      <c r="M611" s="261"/>
    </row>
    <row r="612" spans="1:13" ht="12.75">
      <c r="A612" s="230">
        <v>244</v>
      </c>
      <c r="B612" s="219" t="s">
        <v>183</v>
      </c>
      <c r="C612" s="361">
        <v>130</v>
      </c>
      <c r="D612" s="205">
        <v>5.66</v>
      </c>
      <c r="E612" s="205">
        <v>9.3</v>
      </c>
      <c r="F612" s="205">
        <v>4.56</v>
      </c>
      <c r="G612" s="242">
        <v>124.54</v>
      </c>
      <c r="H612" s="254"/>
      <c r="I612" s="205">
        <v>0.04</v>
      </c>
      <c r="J612" s="205">
        <v>1.53</v>
      </c>
      <c r="K612" s="205">
        <v>0.03</v>
      </c>
      <c r="L612" s="205">
        <v>18.11</v>
      </c>
      <c r="M612" s="205">
        <v>0.72</v>
      </c>
    </row>
    <row r="613" spans="1:13" ht="3" customHeight="1">
      <c r="A613" s="231"/>
      <c r="B613" s="220"/>
      <c r="C613" s="362"/>
      <c r="D613" s="206"/>
      <c r="E613" s="206"/>
      <c r="F613" s="206"/>
      <c r="G613" s="244"/>
      <c r="H613" s="307"/>
      <c r="I613" s="206"/>
      <c r="J613" s="206"/>
      <c r="K613" s="206"/>
      <c r="L613" s="206"/>
      <c r="M613" s="206"/>
    </row>
    <row r="614" spans="1:13" ht="12.75" hidden="1">
      <c r="A614" s="231"/>
      <c r="B614" s="220"/>
      <c r="C614" s="362"/>
      <c r="D614" s="206"/>
      <c r="E614" s="206"/>
      <c r="F614" s="206"/>
      <c r="G614" s="244"/>
      <c r="H614" s="307"/>
      <c r="I614" s="206"/>
      <c r="J614" s="206"/>
      <c r="K614" s="206"/>
      <c r="L614" s="206"/>
      <c r="M614" s="206"/>
    </row>
    <row r="615" spans="1:13" ht="12.75" hidden="1">
      <c r="A615" s="231"/>
      <c r="B615" s="220"/>
      <c r="C615" s="362"/>
      <c r="D615" s="206"/>
      <c r="E615" s="206"/>
      <c r="F615" s="206"/>
      <c r="G615" s="244"/>
      <c r="H615" s="307"/>
      <c r="I615" s="206"/>
      <c r="J615" s="206"/>
      <c r="K615" s="206"/>
      <c r="L615" s="206"/>
      <c r="M615" s="206"/>
    </row>
    <row r="616" spans="1:13" ht="12.75" hidden="1">
      <c r="A616" s="231"/>
      <c r="B616" s="220"/>
      <c r="C616" s="362"/>
      <c r="D616" s="206"/>
      <c r="E616" s="206"/>
      <c r="F616" s="206"/>
      <c r="G616" s="244"/>
      <c r="H616" s="307"/>
      <c r="I616" s="206"/>
      <c r="J616" s="206"/>
      <c r="K616" s="206"/>
      <c r="L616" s="206"/>
      <c r="M616" s="206"/>
    </row>
    <row r="617" spans="1:13" ht="12.75">
      <c r="A617" s="52">
        <v>407</v>
      </c>
      <c r="B617" s="172" t="s">
        <v>188</v>
      </c>
      <c r="C617" s="146">
        <v>180</v>
      </c>
      <c r="D617" s="55">
        <v>2</v>
      </c>
      <c r="E617" s="55">
        <v>0.2</v>
      </c>
      <c r="F617" s="55">
        <v>3.8</v>
      </c>
      <c r="G617" s="293">
        <v>25</v>
      </c>
      <c r="H617" s="199"/>
      <c r="I617" s="39">
        <v>0.01</v>
      </c>
      <c r="J617" s="39">
        <v>8</v>
      </c>
      <c r="K617" s="39">
        <v>0.06</v>
      </c>
      <c r="L617" s="39">
        <v>40</v>
      </c>
      <c r="M617" s="39">
        <v>0.4</v>
      </c>
    </row>
    <row r="618" spans="1:13" ht="12.75">
      <c r="A618" s="22"/>
      <c r="B618" s="108" t="s">
        <v>102</v>
      </c>
      <c r="C618" s="145">
        <v>10</v>
      </c>
      <c r="D618" s="61">
        <v>2.8</v>
      </c>
      <c r="E618" s="61">
        <v>0.55</v>
      </c>
      <c r="F618" s="64">
        <v>21.65</v>
      </c>
      <c r="G618" s="291">
        <v>99.5</v>
      </c>
      <c r="H618" s="292"/>
      <c r="I618" s="62">
        <v>0.11</v>
      </c>
      <c r="J618" s="63"/>
      <c r="K618" s="63"/>
      <c r="L618" s="63">
        <v>34</v>
      </c>
      <c r="M618" s="63">
        <v>2.3</v>
      </c>
    </row>
    <row r="619" spans="1:13" ht="12.75">
      <c r="A619" s="19"/>
      <c r="B619" s="108" t="s">
        <v>101</v>
      </c>
      <c r="C619" s="146">
        <v>10</v>
      </c>
      <c r="D619" s="63">
        <v>4.05</v>
      </c>
      <c r="E619" s="63">
        <v>0.6</v>
      </c>
      <c r="F619" s="63">
        <v>21</v>
      </c>
      <c r="G619" s="198">
        <v>101.5</v>
      </c>
      <c r="H619" s="199"/>
      <c r="I619" s="63">
        <v>0.21</v>
      </c>
      <c r="J619" s="63"/>
      <c r="K619" s="63"/>
      <c r="L619" s="63">
        <v>3.7</v>
      </c>
      <c r="M619" s="63">
        <v>2.8</v>
      </c>
    </row>
    <row r="620" spans="1:13" ht="12.75">
      <c r="A620" s="286" t="s">
        <v>18</v>
      </c>
      <c r="B620" s="287"/>
      <c r="C620" s="288"/>
      <c r="D620" s="95">
        <f>SUM(D599:D619)</f>
        <v>22.240000000000002</v>
      </c>
      <c r="E620" s="95">
        <f>SUM(E599:E619)</f>
        <v>23.630000000000003</v>
      </c>
      <c r="F620" s="95">
        <f>SUM(F599:F619)</f>
        <v>82.78999999999999</v>
      </c>
      <c r="G620" s="210">
        <f>SUM(G599:H619)</f>
        <v>671.19</v>
      </c>
      <c r="H620" s="233"/>
      <c r="I620" s="95">
        <f>SUM(I599:I619)</f>
        <v>0.62</v>
      </c>
      <c r="J620" s="95">
        <f>SUM(J599:J619)</f>
        <v>23.299999999999997</v>
      </c>
      <c r="K620" s="95">
        <f>SUM(K599:K619)</f>
        <v>0.21</v>
      </c>
      <c r="L620" s="95">
        <f>SUM(L599:L619)</f>
        <v>161.56</v>
      </c>
      <c r="M620" s="95">
        <f>SUM(M599:M619)</f>
        <v>8.43</v>
      </c>
    </row>
    <row r="621" spans="1:13" ht="12.75">
      <c r="A621" s="286" t="s">
        <v>25</v>
      </c>
      <c r="B621" s="287"/>
      <c r="C621" s="288"/>
      <c r="D621" s="30"/>
      <c r="E621" s="30"/>
      <c r="F621" s="30"/>
      <c r="G621" s="80">
        <v>0.368</v>
      </c>
      <c r="H621" s="100"/>
      <c r="I621" s="101"/>
      <c r="J621" s="101"/>
      <c r="K621" s="101"/>
      <c r="L621" s="101"/>
      <c r="M621" s="101"/>
    </row>
    <row r="622" spans="1:13" ht="19.5" customHeight="1">
      <c r="A622" s="28"/>
      <c r="B622" s="21"/>
      <c r="C622" s="289" t="s">
        <v>70</v>
      </c>
      <c r="D622" s="290"/>
      <c r="E622" s="290"/>
      <c r="F622" s="290"/>
      <c r="G622" s="290"/>
      <c r="H622" s="21"/>
      <c r="I622" s="21"/>
      <c r="J622" s="21"/>
      <c r="K622" s="21"/>
      <c r="L622" s="21"/>
      <c r="M622" s="21"/>
    </row>
    <row r="623" spans="1:13" ht="12.75" customHeight="1">
      <c r="A623" s="184">
        <v>143</v>
      </c>
      <c r="B623" s="238" t="s">
        <v>184</v>
      </c>
      <c r="C623" s="222">
        <v>50</v>
      </c>
      <c r="D623" s="225">
        <v>0.25</v>
      </c>
      <c r="E623" s="225">
        <v>0.24</v>
      </c>
      <c r="F623" s="225">
        <v>24.55</v>
      </c>
      <c r="G623" s="212">
        <v>101.36</v>
      </c>
      <c r="H623" s="213"/>
      <c r="I623" s="205">
        <v>0.02</v>
      </c>
      <c r="J623" s="205">
        <v>1.93</v>
      </c>
      <c r="K623" s="205">
        <v>0</v>
      </c>
      <c r="L623" s="205">
        <v>8.14</v>
      </c>
      <c r="M623" s="205">
        <v>1.23</v>
      </c>
    </row>
    <row r="624" spans="1:13" ht="1.5" customHeight="1">
      <c r="A624" s="185"/>
      <c r="B624" s="238"/>
      <c r="C624" s="223"/>
      <c r="D624" s="226"/>
      <c r="E624" s="226"/>
      <c r="F624" s="226"/>
      <c r="G624" s="214"/>
      <c r="H624" s="215"/>
      <c r="I624" s="206"/>
      <c r="J624" s="206"/>
      <c r="K624" s="206"/>
      <c r="L624" s="206"/>
      <c r="M624" s="206"/>
    </row>
    <row r="625" spans="1:13" ht="12.75" hidden="1">
      <c r="A625" s="185"/>
      <c r="B625" s="238"/>
      <c r="C625" s="223"/>
      <c r="D625" s="226"/>
      <c r="E625" s="226"/>
      <c r="F625" s="226"/>
      <c r="G625" s="214"/>
      <c r="H625" s="215"/>
      <c r="I625" s="206"/>
      <c r="J625" s="206"/>
      <c r="K625" s="206"/>
      <c r="L625" s="206"/>
      <c r="M625" s="206"/>
    </row>
    <row r="626" spans="1:13" ht="12.75">
      <c r="A626" s="19">
        <v>405</v>
      </c>
      <c r="B626" s="153" t="s">
        <v>166</v>
      </c>
      <c r="C626" s="146">
        <v>200</v>
      </c>
      <c r="D626" s="63">
        <v>5.59</v>
      </c>
      <c r="E626" s="63">
        <v>6.38</v>
      </c>
      <c r="F626" s="63">
        <v>10.08</v>
      </c>
      <c r="G626" s="198">
        <v>120.12</v>
      </c>
      <c r="H626" s="199"/>
      <c r="I626" s="63">
        <v>0.03</v>
      </c>
      <c r="J626" s="63">
        <v>0.5</v>
      </c>
      <c r="K626" s="63">
        <v>0.15</v>
      </c>
      <c r="L626" s="63">
        <v>200.86</v>
      </c>
      <c r="M626" s="63">
        <v>0.17</v>
      </c>
    </row>
    <row r="627" spans="1:13" ht="12.75">
      <c r="A627" s="200" t="s">
        <v>34</v>
      </c>
      <c r="B627" s="201"/>
      <c r="C627" s="202"/>
      <c r="D627" s="65">
        <f>SUM(D623:D626)</f>
        <v>5.84</v>
      </c>
      <c r="E627" s="65">
        <f>SUM(E623:E626)</f>
        <v>6.62</v>
      </c>
      <c r="F627" s="65">
        <f>SUM(F623:F626)</f>
        <v>34.63</v>
      </c>
      <c r="G627" s="203">
        <f>SUM(G623:G626)</f>
        <v>221.48000000000002</v>
      </c>
      <c r="H627" s="318"/>
      <c r="I627" s="65">
        <f>SUM(I623:I626)</f>
        <v>0.05</v>
      </c>
      <c r="J627" s="65">
        <f>SUM(J623:J626)</f>
        <v>2.4299999999999997</v>
      </c>
      <c r="K627" s="65">
        <f>SUM(K623:K626)</f>
        <v>0.15</v>
      </c>
      <c r="L627" s="65">
        <f>SUM(L623:L626)</f>
        <v>209</v>
      </c>
      <c r="M627" s="65">
        <f>SUM(M623:M626)</f>
        <v>1.4</v>
      </c>
    </row>
    <row r="628" spans="1:13" ht="12.75">
      <c r="A628" s="200" t="s">
        <v>36</v>
      </c>
      <c r="B628" s="201"/>
      <c r="C628" s="202"/>
      <c r="D628" s="26"/>
      <c r="E628" s="26"/>
      <c r="F628" s="27"/>
      <c r="G628" s="80">
        <v>0.126</v>
      </c>
      <c r="H628" s="100"/>
      <c r="I628" s="11"/>
      <c r="J628" s="11"/>
      <c r="K628" s="11"/>
      <c r="L628" s="11"/>
      <c r="M628" s="11"/>
    </row>
    <row r="629" spans="1:13" ht="22.5" customHeight="1">
      <c r="A629" s="71"/>
      <c r="B629" s="71"/>
      <c r="C629" s="228" t="s">
        <v>84</v>
      </c>
      <c r="D629" s="229"/>
      <c r="E629" s="229"/>
      <c r="F629" s="229"/>
      <c r="G629" s="229"/>
      <c r="H629" s="118"/>
      <c r="I629" s="72"/>
      <c r="J629" s="72"/>
      <c r="K629" s="72"/>
      <c r="L629" s="72"/>
      <c r="M629" s="72"/>
    </row>
    <row r="630" spans="1:13" ht="12.75">
      <c r="A630" s="230">
        <v>211</v>
      </c>
      <c r="B630" s="219" t="s">
        <v>185</v>
      </c>
      <c r="C630" s="222" t="s">
        <v>106</v>
      </c>
      <c r="D630" s="225">
        <v>7.5</v>
      </c>
      <c r="E630" s="225">
        <v>2.44</v>
      </c>
      <c r="F630" s="225">
        <v>22.55</v>
      </c>
      <c r="G630" s="212">
        <v>142.32</v>
      </c>
      <c r="H630" s="213"/>
      <c r="I630" s="205">
        <v>0.018</v>
      </c>
      <c r="J630" s="205">
        <v>0.08</v>
      </c>
      <c r="K630" s="205">
        <v>0.08</v>
      </c>
      <c r="L630" s="205">
        <v>30.73</v>
      </c>
      <c r="M630" s="205">
        <v>0.52</v>
      </c>
    </row>
    <row r="631" spans="1:13" ht="7.5" customHeight="1">
      <c r="A631" s="231"/>
      <c r="B631" s="220"/>
      <c r="C631" s="223"/>
      <c r="D631" s="226"/>
      <c r="E631" s="226"/>
      <c r="F631" s="226"/>
      <c r="G631" s="214"/>
      <c r="H631" s="215"/>
      <c r="I631" s="206"/>
      <c r="J631" s="206"/>
      <c r="K631" s="206"/>
      <c r="L631" s="206"/>
      <c r="M631" s="206"/>
    </row>
    <row r="632" spans="1:13" ht="12.75" hidden="1">
      <c r="A632" s="231"/>
      <c r="B632" s="220"/>
      <c r="C632" s="223"/>
      <c r="D632" s="226"/>
      <c r="E632" s="226"/>
      <c r="F632" s="226"/>
      <c r="G632" s="214"/>
      <c r="H632" s="215"/>
      <c r="I632" s="206"/>
      <c r="J632" s="206"/>
      <c r="K632" s="206"/>
      <c r="L632" s="206"/>
      <c r="M632" s="206"/>
    </row>
    <row r="633" spans="1:13" ht="12.75" hidden="1">
      <c r="A633" s="231"/>
      <c r="B633" s="220"/>
      <c r="C633" s="223"/>
      <c r="D633" s="226"/>
      <c r="E633" s="226"/>
      <c r="F633" s="226"/>
      <c r="G633" s="214"/>
      <c r="H633" s="215"/>
      <c r="I633" s="206"/>
      <c r="J633" s="206"/>
      <c r="K633" s="206"/>
      <c r="L633" s="206"/>
      <c r="M633" s="206"/>
    </row>
    <row r="634" spans="1:13" ht="12.75" hidden="1">
      <c r="A634" s="231"/>
      <c r="B634" s="220"/>
      <c r="C634" s="223"/>
      <c r="D634" s="226"/>
      <c r="E634" s="226"/>
      <c r="F634" s="226"/>
      <c r="G634" s="214"/>
      <c r="H634" s="215"/>
      <c r="I634" s="206"/>
      <c r="J634" s="206"/>
      <c r="K634" s="206"/>
      <c r="L634" s="206"/>
      <c r="M634" s="206"/>
    </row>
    <row r="635" spans="1:13" ht="12.75" hidden="1">
      <c r="A635" s="231"/>
      <c r="B635" s="220"/>
      <c r="C635" s="223"/>
      <c r="D635" s="226"/>
      <c r="E635" s="226"/>
      <c r="F635" s="226"/>
      <c r="G635" s="214"/>
      <c r="H635" s="215"/>
      <c r="I635" s="206"/>
      <c r="J635" s="206"/>
      <c r="K635" s="206"/>
      <c r="L635" s="206"/>
      <c r="M635" s="206"/>
    </row>
    <row r="636" spans="1:13" ht="12.75" hidden="1">
      <c r="A636" s="231"/>
      <c r="B636" s="220"/>
      <c r="C636" s="223"/>
      <c r="D636" s="226"/>
      <c r="E636" s="226"/>
      <c r="F636" s="226"/>
      <c r="G636" s="214"/>
      <c r="H636" s="215"/>
      <c r="I636" s="206"/>
      <c r="J636" s="206"/>
      <c r="K636" s="206"/>
      <c r="L636" s="206"/>
      <c r="M636" s="206"/>
    </row>
    <row r="637" spans="1:13" ht="12.75" hidden="1">
      <c r="A637" s="231"/>
      <c r="B637" s="220"/>
      <c r="C637" s="223"/>
      <c r="D637" s="226"/>
      <c r="E637" s="226"/>
      <c r="F637" s="226"/>
      <c r="G637" s="214"/>
      <c r="H637" s="215"/>
      <c r="I637" s="206"/>
      <c r="J637" s="206"/>
      <c r="K637" s="206"/>
      <c r="L637" s="206"/>
      <c r="M637" s="206"/>
    </row>
    <row r="638" spans="1:13" ht="12.75" hidden="1">
      <c r="A638" s="231"/>
      <c r="B638" s="232"/>
      <c r="C638" s="223"/>
      <c r="D638" s="226"/>
      <c r="E638" s="226"/>
      <c r="F638" s="226"/>
      <c r="G638" s="214"/>
      <c r="H638" s="215"/>
      <c r="I638" s="206"/>
      <c r="J638" s="206"/>
      <c r="K638" s="206"/>
      <c r="L638" s="206"/>
      <c r="M638" s="206"/>
    </row>
    <row r="639" spans="1:13" ht="12.75">
      <c r="A639" s="184">
        <v>399</v>
      </c>
      <c r="B639" s="219" t="s">
        <v>130</v>
      </c>
      <c r="C639" s="222">
        <v>200</v>
      </c>
      <c r="D639" s="225">
        <v>0.56</v>
      </c>
      <c r="E639" s="225">
        <v>0</v>
      </c>
      <c r="F639" s="225">
        <v>27.4</v>
      </c>
      <c r="G639" s="212">
        <v>111.84</v>
      </c>
      <c r="H639" s="213"/>
      <c r="I639" s="205">
        <v>0.01</v>
      </c>
      <c r="J639" s="205">
        <v>0.15</v>
      </c>
      <c r="K639" s="205">
        <v>0.01</v>
      </c>
      <c r="L639" s="205">
        <v>56.37</v>
      </c>
      <c r="M639" s="205">
        <v>1.58</v>
      </c>
    </row>
    <row r="640" spans="1:13" ht="12.75" hidden="1">
      <c r="A640" s="185"/>
      <c r="B640" s="220"/>
      <c r="C640" s="223"/>
      <c r="D640" s="226"/>
      <c r="E640" s="226"/>
      <c r="F640" s="226"/>
      <c r="G640" s="214"/>
      <c r="H640" s="215"/>
      <c r="I640" s="206"/>
      <c r="J640" s="206"/>
      <c r="K640" s="206"/>
      <c r="L640" s="206"/>
      <c r="M640" s="206"/>
    </row>
    <row r="641" spans="1:13" ht="12.75" hidden="1">
      <c r="A641" s="218"/>
      <c r="B641" s="221"/>
      <c r="C641" s="224"/>
      <c r="D641" s="227"/>
      <c r="E641" s="227"/>
      <c r="F641" s="227"/>
      <c r="G641" s="216"/>
      <c r="H641" s="217"/>
      <c r="I641" s="211"/>
      <c r="J641" s="211"/>
      <c r="K641" s="211"/>
      <c r="L641" s="211"/>
      <c r="M641" s="211"/>
    </row>
    <row r="642" spans="1:13" ht="12.75">
      <c r="A642" s="19"/>
      <c r="B642" s="108" t="s">
        <v>101</v>
      </c>
      <c r="C642" s="146">
        <v>70</v>
      </c>
      <c r="D642" s="63">
        <v>4.05</v>
      </c>
      <c r="E642" s="63">
        <v>0.6</v>
      </c>
      <c r="F642" s="63">
        <v>21</v>
      </c>
      <c r="G642" s="198">
        <v>101.5</v>
      </c>
      <c r="H642" s="199"/>
      <c r="I642" s="63">
        <v>0.21</v>
      </c>
      <c r="J642" s="63"/>
      <c r="K642" s="63"/>
      <c r="L642" s="63">
        <v>3.7</v>
      </c>
      <c r="M642" s="63">
        <v>2.8</v>
      </c>
    </row>
    <row r="643" spans="1:13" ht="12.75">
      <c r="A643" s="200" t="s">
        <v>76</v>
      </c>
      <c r="B643" s="201"/>
      <c r="C643" s="202"/>
      <c r="D643" s="65">
        <f>SUM(D630:D642)</f>
        <v>12.11</v>
      </c>
      <c r="E643" s="65">
        <f>SUM(E630:E642)</f>
        <v>3.04</v>
      </c>
      <c r="F643" s="65">
        <f>SUM(F630:F642)</f>
        <v>70.95</v>
      </c>
      <c r="G643" s="203">
        <f>SUM(G630:H642)</f>
        <v>355.65999999999997</v>
      </c>
      <c r="H643" s="204"/>
      <c r="I643" s="66">
        <f>SUM(I630:I642)</f>
        <v>0.238</v>
      </c>
      <c r="J643" s="66">
        <f>SUM(J630:J642)</f>
        <v>0.22999999999999998</v>
      </c>
      <c r="K643" s="66">
        <f>SUM(K630:K642)</f>
        <v>0.09</v>
      </c>
      <c r="L643" s="66">
        <f>SUM(L630:L642)</f>
        <v>90.8</v>
      </c>
      <c r="M643" s="65">
        <f>SUM(M630:M642)</f>
        <v>4.9</v>
      </c>
    </row>
    <row r="644" spans="1:13" ht="12.75">
      <c r="A644" s="200" t="s">
        <v>77</v>
      </c>
      <c r="B644" s="201"/>
      <c r="C644" s="201"/>
      <c r="D644" s="26"/>
      <c r="E644" s="26"/>
      <c r="F644" s="26"/>
      <c r="G644" s="121">
        <v>0.2</v>
      </c>
      <c r="H644" s="38"/>
      <c r="I644" s="78"/>
      <c r="J644" s="78"/>
      <c r="K644" s="78"/>
      <c r="L644" s="78"/>
      <c r="M644" s="78"/>
    </row>
    <row r="645" spans="1:13" ht="12.75">
      <c r="A645" s="200" t="s">
        <v>35</v>
      </c>
      <c r="B645" s="201"/>
      <c r="C645" s="202"/>
      <c r="D645" s="124">
        <f>D592+D596+D620+D627+D643</f>
        <v>54.519999999999996</v>
      </c>
      <c r="E645" s="124">
        <f>E592+E596+E620+E627+E643</f>
        <v>43.36</v>
      </c>
      <c r="F645" s="124">
        <f>F592+F596+F620+F627+F643</f>
        <v>270.4</v>
      </c>
      <c r="G645" s="210">
        <f>G592+G596+G620+G627+G643</f>
        <v>1722.48</v>
      </c>
      <c r="H645" s="199"/>
      <c r="I645" s="70">
        <f>I592+I596+I620+I627+I643</f>
        <v>1.048</v>
      </c>
      <c r="J645" s="70">
        <f>J592+J596+J620+J627+J643</f>
        <v>36.25999999999999</v>
      </c>
      <c r="K645" s="70">
        <f>K592+K596+K620+K627+K643</f>
        <v>0.67</v>
      </c>
      <c r="L645" s="70">
        <f>L592+L596+L620+L627+L643</f>
        <v>603.92</v>
      </c>
      <c r="M645" s="69">
        <f>M592+M596+M620+M627+M643</f>
        <v>17.200000000000003</v>
      </c>
    </row>
    <row r="646" spans="1:13" ht="12.75">
      <c r="A646" s="71"/>
      <c r="B646" s="71"/>
      <c r="C646" s="71"/>
      <c r="D646" s="72"/>
      <c r="E646" s="72"/>
      <c r="F646" s="72"/>
      <c r="G646" s="72"/>
      <c r="H646" s="72"/>
      <c r="I646" s="72"/>
      <c r="J646" s="72"/>
      <c r="K646" s="72"/>
      <c r="L646" s="72"/>
      <c r="M646" s="72"/>
    </row>
    <row r="647" ht="15" customHeight="1"/>
    <row r="648" spans="1:13" ht="12.75">
      <c r="A648" s="193" t="s">
        <v>21</v>
      </c>
      <c r="B648" s="399"/>
      <c r="C648" s="199"/>
      <c r="D648" s="109">
        <f>D70+D103+D141+D215+D280+D353+D425+D500+D580+D645</f>
        <v>570.03</v>
      </c>
      <c r="E648" s="109">
        <f>E70+E103+E141+E215+E280+E353+E425+E500+E580+E645</f>
        <v>517.6600000000001</v>
      </c>
      <c r="F648" s="109">
        <f>F70+F103+F141+F215+F280+F353+F425+F500+F580+F645</f>
        <v>2366.44</v>
      </c>
      <c r="G648" s="196">
        <f>G70+G103+G141+G215+G280+G353+G425+G500+G580+G645</f>
        <v>17438.190000000002</v>
      </c>
      <c r="H648" s="400"/>
      <c r="I648" s="109">
        <f>I70+I103+I141+I215+I280+I353+I425+I500+I580+I645</f>
        <v>10.688</v>
      </c>
      <c r="J648" s="109">
        <f>J70+J103+J141+J215+J280+J353+J425+J500+J580+J645</f>
        <v>554.738</v>
      </c>
      <c r="K648" s="109">
        <f>K70+K103+K141+K215+K280+K353+K425+K500+K580+K645</f>
        <v>8.464</v>
      </c>
      <c r="L648" s="109">
        <f>L70+L103+L141+L215+L280+L353+L425+L500+L580+L645</f>
        <v>5401.650000000001</v>
      </c>
      <c r="M648" s="109">
        <f>M70+M103+M141+M215+M280+M353+M425+M500+M580+M645</f>
        <v>159.63</v>
      </c>
    </row>
    <row r="649" spans="1:13" ht="12.75">
      <c r="A649" s="193" t="s">
        <v>91</v>
      </c>
      <c r="B649" s="194"/>
      <c r="C649" s="195"/>
      <c r="D649" s="109">
        <f>D648/10</f>
        <v>57.003</v>
      </c>
      <c r="E649" s="109">
        <f>E648/10</f>
        <v>51.766000000000005</v>
      </c>
      <c r="F649" s="109">
        <f>F648/10</f>
        <v>236.644</v>
      </c>
      <c r="G649" s="196">
        <f>G648/10</f>
        <v>1743.8190000000002</v>
      </c>
      <c r="H649" s="197"/>
      <c r="I649" s="109">
        <f>I648/10</f>
        <v>1.0688</v>
      </c>
      <c r="J649" s="109">
        <f>J648/10</f>
        <v>55.473800000000004</v>
      </c>
      <c r="K649" s="109">
        <f>K648/10</f>
        <v>0.8464</v>
      </c>
      <c r="L649" s="109">
        <f>L648/10</f>
        <v>540.1650000000001</v>
      </c>
      <c r="M649" s="109">
        <f>M648/10</f>
        <v>15.963</v>
      </c>
    </row>
    <row r="650" spans="1:13" ht="12.75">
      <c r="A650" s="193" t="s">
        <v>22</v>
      </c>
      <c r="B650" s="194"/>
      <c r="C650" s="195"/>
      <c r="D650" s="109">
        <f>D18+D76+D109+D153+D226+D295+D366+D440+D513+D592</f>
        <v>103.33</v>
      </c>
      <c r="E650" s="109">
        <f>E18+E76+E109+E153+E226+E295+E366+E440+E513+E592</f>
        <v>122.1</v>
      </c>
      <c r="F650" s="109">
        <f>F18+F76+F109+F153+F226+F295+F366+F440+F513+F592</f>
        <v>542.56</v>
      </c>
      <c r="G650" s="196">
        <f>G18+G76+G109+G153+G226+G295+G366+G440+G513+G592</f>
        <v>3679.3100000000004</v>
      </c>
      <c r="H650" s="197"/>
      <c r="I650" s="109">
        <f>I18+I76+I109+I153+I226+I295+I366+I440+I513+I592</f>
        <v>1.416</v>
      </c>
      <c r="J650" s="109">
        <f>J18+J76+J109+J153+J226+J295+J366+J440+J513+J592</f>
        <v>10.1</v>
      </c>
      <c r="K650" s="109">
        <f>K18+K76+K109+K153+K226+K295+K366+K440+K513+K592</f>
        <v>1.9499999999999997</v>
      </c>
      <c r="L650" s="109">
        <f>L18+L76+L109+L153+L226+L295+L366+L440+L513+L592</f>
        <v>1696.33</v>
      </c>
      <c r="M650" s="109">
        <f>M18+M76+M109+M153+M226+M295+M366+M440+M513+M592</f>
        <v>21.04</v>
      </c>
    </row>
    <row r="651" spans="1:13" ht="12.75">
      <c r="A651" s="193" t="s">
        <v>90</v>
      </c>
      <c r="B651" s="194"/>
      <c r="C651" s="195"/>
      <c r="D651" s="109">
        <f>D650/10</f>
        <v>10.333</v>
      </c>
      <c r="E651" s="109">
        <f>E650/10</f>
        <v>12.209999999999999</v>
      </c>
      <c r="F651" s="109">
        <f>F650/10</f>
        <v>54.25599999999999</v>
      </c>
      <c r="G651" s="196">
        <f>G650/10</f>
        <v>367.93100000000004</v>
      </c>
      <c r="H651" s="197"/>
      <c r="I651" s="109">
        <f>I650/10</f>
        <v>0.1416</v>
      </c>
      <c r="J651" s="109">
        <f>J650/10</f>
        <v>1.01</v>
      </c>
      <c r="K651" s="109">
        <f>K650/10</f>
        <v>0.19499999999999998</v>
      </c>
      <c r="L651" s="109">
        <f>L650/10</f>
        <v>169.63299999999998</v>
      </c>
      <c r="M651" s="109">
        <f>M650/10</f>
        <v>2.104</v>
      </c>
    </row>
    <row r="652" spans="1:13" ht="12.75">
      <c r="A652" s="193" t="s">
        <v>24</v>
      </c>
      <c r="B652" s="194"/>
      <c r="C652" s="195"/>
      <c r="D652" s="43"/>
      <c r="E652" s="43"/>
      <c r="F652" s="43"/>
      <c r="G652" s="208">
        <v>0.2</v>
      </c>
      <c r="H652" s="195"/>
      <c r="I652" s="43"/>
      <c r="J652" s="43"/>
      <c r="K652" s="43"/>
      <c r="L652" s="43"/>
      <c r="M652" s="43"/>
    </row>
    <row r="653" spans="1:13" ht="12.75">
      <c r="A653" s="193" t="s">
        <v>71</v>
      </c>
      <c r="B653" s="399"/>
      <c r="C653" s="199"/>
      <c r="D653" s="109">
        <f>D23+D80+D113+D159+D230+D299+D374+D445+D518+D596</f>
        <v>121.46</v>
      </c>
      <c r="E653" s="109">
        <f>E23+E80+E113+E159+E230+E299+E374+E445+E518+E596</f>
        <v>105.77999999999999</v>
      </c>
      <c r="F653" s="109">
        <f>F23+F80+F113+F159+F230+F299+F374+F445+F518+F596</f>
        <v>267.92</v>
      </c>
      <c r="G653" s="196">
        <f>G23+G80+G113+G159+G230+G299+G374+G445+G518+G596</f>
        <v>860.26</v>
      </c>
      <c r="H653" s="197"/>
      <c r="I653" s="109">
        <f>I23+I80+I113+I159+I230+I299+I374+I445+I518+I596</f>
        <v>1.12</v>
      </c>
      <c r="J653" s="109">
        <f>J23+J80+J113+J159+J230+J299+J374+J445+J518+J596</f>
        <v>251.63</v>
      </c>
      <c r="K653" s="109">
        <f>K23+K80+K113+K159+K230+K299+K374+K445+K518+K596</f>
        <v>2.379999999999999</v>
      </c>
      <c r="L653" s="109">
        <f>L23+L80+L113+L159+L230+L299+L374+L445+L518+L596</f>
        <v>271.33</v>
      </c>
      <c r="M653" s="109">
        <f>M23+M80+M113+M159+M230+M299+M374+M445+M518+M596</f>
        <v>15.859999999999998</v>
      </c>
    </row>
    <row r="654" spans="1:13" ht="12.75">
      <c r="A654" s="193" t="s">
        <v>72</v>
      </c>
      <c r="B654" s="399"/>
      <c r="C654" s="199"/>
      <c r="D654" s="109">
        <f>D653/10</f>
        <v>12.145999999999999</v>
      </c>
      <c r="E654" s="109">
        <f>E653/10</f>
        <v>10.578</v>
      </c>
      <c r="F654" s="109">
        <f>F653/10</f>
        <v>26.792</v>
      </c>
      <c r="G654" s="196">
        <f>G653/10</f>
        <v>86.026</v>
      </c>
      <c r="H654" s="197"/>
      <c r="I654" s="109">
        <f>I653/10</f>
        <v>0.11200000000000002</v>
      </c>
      <c r="J654" s="109">
        <f>J653/10</f>
        <v>25.163</v>
      </c>
      <c r="K654" s="109">
        <f>K653/10</f>
        <v>0.2379999999999999</v>
      </c>
      <c r="L654" s="109">
        <f>L653/10</f>
        <v>27.133</v>
      </c>
      <c r="M654" s="109">
        <f>M653/10</f>
        <v>1.5859999999999999</v>
      </c>
    </row>
    <row r="655" spans="1:13" ht="12.75">
      <c r="A655" s="193" t="s">
        <v>39</v>
      </c>
      <c r="B655" s="399"/>
      <c r="C655" s="199"/>
      <c r="D655" s="43"/>
      <c r="E655" s="43"/>
      <c r="F655" s="43"/>
      <c r="G655" s="208">
        <v>0.047</v>
      </c>
      <c r="H655" s="199"/>
      <c r="I655" s="43"/>
      <c r="J655" s="43"/>
      <c r="K655" s="43"/>
      <c r="L655" s="43"/>
      <c r="M655" s="43"/>
    </row>
    <row r="656" spans="1:13" ht="12.75">
      <c r="A656" s="193" t="s">
        <v>23</v>
      </c>
      <c r="B656" s="194"/>
      <c r="C656" s="195"/>
      <c r="D656" s="109">
        <f>D50+D90+D124+D188+D255+D325+D389+D469+D547+D620</f>
        <v>230.39</v>
      </c>
      <c r="E656" s="109">
        <f>E50+E90+E124+E188+E255+E325+E389+E469+E547+E620</f>
        <v>211.95</v>
      </c>
      <c r="F656" s="109">
        <f>F50+F90+F124+F188+F255+F325+F389+F469+F547+F620</f>
        <v>837.5799999999999</v>
      </c>
      <c r="G656" s="196">
        <f>G50+G90+G124+G188+G255+G325+G389+G469+G547+G620</f>
        <v>6516.550000000001</v>
      </c>
      <c r="H656" s="197"/>
      <c r="I656" s="109">
        <f>I50+I90+I124+I188+I255+I325+I389+I469+I547+I620</f>
        <v>5.510000000000001</v>
      </c>
      <c r="J656" s="109">
        <f>J50+J90+J124+J188+J255+J325+J389+J469+J547+J620</f>
        <v>194.51</v>
      </c>
      <c r="K656" s="109">
        <f>K50+K90+K124+K188+K255+K325+K389+K469+K547+K620</f>
        <v>1.814</v>
      </c>
      <c r="L656" s="109">
        <f>L50+L90+L124+L188+L255+L325+L389+L469+L547+L620</f>
        <v>1487.1199999999997</v>
      </c>
      <c r="M656" s="109">
        <f>M50+M90+M124+M188+M255+M325+M389+M469+M547+M620</f>
        <v>84.75</v>
      </c>
    </row>
    <row r="657" spans="1:13" ht="12.75">
      <c r="A657" s="193" t="s">
        <v>89</v>
      </c>
      <c r="B657" s="194"/>
      <c r="C657" s="195"/>
      <c r="D657" s="109">
        <f>D656/10</f>
        <v>23.038999999999998</v>
      </c>
      <c r="E657" s="109">
        <f>E656/10</f>
        <v>21.195</v>
      </c>
      <c r="F657" s="109">
        <f>F656/10</f>
        <v>83.758</v>
      </c>
      <c r="G657" s="196">
        <f>G656/10</f>
        <v>651.6550000000001</v>
      </c>
      <c r="H657" s="197"/>
      <c r="I657" s="109">
        <f>I656/10</f>
        <v>0.551</v>
      </c>
      <c r="J657" s="109">
        <f>J656/10</f>
        <v>19.451</v>
      </c>
      <c r="K657" s="109">
        <f>K656/10</f>
        <v>0.1814</v>
      </c>
      <c r="L657" s="109">
        <f>L656/10</f>
        <v>148.71199999999996</v>
      </c>
      <c r="M657" s="109">
        <f>M656/10</f>
        <v>8.475</v>
      </c>
    </row>
    <row r="658" spans="1:13" ht="12.75">
      <c r="A658" s="193" t="s">
        <v>25</v>
      </c>
      <c r="B658" s="194"/>
      <c r="C658" s="195"/>
      <c r="D658" s="43"/>
      <c r="E658" s="43"/>
      <c r="F658" s="43"/>
      <c r="G658" s="208">
        <v>0.35</v>
      </c>
      <c r="H658" s="209"/>
      <c r="I658" s="43"/>
      <c r="J658" s="43"/>
      <c r="K658" s="43"/>
      <c r="L658" s="43"/>
      <c r="M658" s="43"/>
    </row>
    <row r="659" spans="1:13" ht="12.75">
      <c r="A659" s="193" t="s">
        <v>73</v>
      </c>
      <c r="B659" s="194"/>
      <c r="C659" s="195"/>
      <c r="D659" s="109">
        <f>D59+D95+D133+D201+D265+D338+D406+D482+D562+D627</f>
        <v>86.17</v>
      </c>
      <c r="E659" s="109">
        <f>E59+E95+E133+E201+E265+E338+E406+E482+E562+E627</f>
        <v>79</v>
      </c>
      <c r="F659" s="109">
        <f>F59+F95+F133+F201+F265+F338+F406+F482+F562+F627</f>
        <v>397.40999999999997</v>
      </c>
      <c r="G659" s="196">
        <f>G59+G95+G133+G201+G265+G338+G406+G482+G562+G627</f>
        <v>2629.9</v>
      </c>
      <c r="H659" s="197"/>
      <c r="I659" s="109">
        <f>I59+I95+I133+I201+I265+I338+I406+I482+I562+I627</f>
        <v>1.01</v>
      </c>
      <c r="J659" s="109">
        <f>J59+J95+J133+J201+J265+J338+J406+J482+J562+J627</f>
        <v>28.310000000000002</v>
      </c>
      <c r="K659" s="109">
        <f>K59+K95+K133+K201+K265+K338+K406+K482+K562+K627</f>
        <v>2.1500000000000004</v>
      </c>
      <c r="L659" s="109">
        <f>L59+L95+L133+L201+L265+L338+L406+L482+L562+L627</f>
        <v>1999.08</v>
      </c>
      <c r="M659" s="109">
        <f>M59+M95+M133+M201+M265+M338+M406+M482+M562+M627</f>
        <v>15.310000000000002</v>
      </c>
    </row>
    <row r="660" spans="1:13" ht="12.75">
      <c r="A660" s="193" t="s">
        <v>88</v>
      </c>
      <c r="B660" s="194"/>
      <c r="C660" s="195"/>
      <c r="D660" s="109">
        <f>D659/10</f>
        <v>8.617</v>
      </c>
      <c r="E660" s="109">
        <f>E659/10</f>
        <v>7.9</v>
      </c>
      <c r="F660" s="109">
        <f>F659/10</f>
        <v>39.741</v>
      </c>
      <c r="G660" s="196">
        <f>G659/10</f>
        <v>262.99</v>
      </c>
      <c r="H660" s="197"/>
      <c r="I660" s="109">
        <f>I659/10</f>
        <v>0.101</v>
      </c>
      <c r="J660" s="109">
        <f>J659/10</f>
        <v>2.8310000000000004</v>
      </c>
      <c r="K660" s="109">
        <f>K659/10</f>
        <v>0.21500000000000002</v>
      </c>
      <c r="L660" s="109">
        <f>L659/10</f>
        <v>199.908</v>
      </c>
      <c r="M660" s="109">
        <f>M659/10</f>
        <v>1.5310000000000001</v>
      </c>
    </row>
    <row r="661" spans="1:13" ht="12.75">
      <c r="A661" s="193" t="s">
        <v>74</v>
      </c>
      <c r="B661" s="194"/>
      <c r="C661" s="195"/>
      <c r="D661" s="43"/>
      <c r="E661" s="43"/>
      <c r="F661" s="43"/>
      <c r="G661" s="208">
        <v>0.15</v>
      </c>
      <c r="H661" s="209"/>
      <c r="I661" s="43"/>
      <c r="J661" s="43"/>
      <c r="K661" s="43"/>
      <c r="L661" s="43"/>
      <c r="M661" s="43"/>
    </row>
    <row r="662" spans="1:13" ht="12.75">
      <c r="A662" s="193" t="s">
        <v>86</v>
      </c>
      <c r="B662" s="194"/>
      <c r="C662" s="195"/>
      <c r="D662" s="109">
        <f>D68+D101+D139+D213+D278+D351+D423+D498+D578+D643</f>
        <v>112.7</v>
      </c>
      <c r="E662" s="109">
        <f>E68+E101+E139+E213+E278+E351+E423+E498+E578+E643</f>
        <v>73.60000000000001</v>
      </c>
      <c r="F662" s="109">
        <f>F68+F101+F139+F213+F278+F351+F423+F498+F578+F643</f>
        <v>645.94</v>
      </c>
      <c r="G662" s="196">
        <f>G68+G101+G139+G213+G278+G351+G423+G498+G578+G643</f>
        <v>3752.17</v>
      </c>
      <c r="H662" s="197"/>
      <c r="I662" s="109">
        <f>I68+I101+I139+I213+I278+I351+I423+I498+I578+I643</f>
        <v>3.108</v>
      </c>
      <c r="J662" s="109">
        <f>J68+J101+J139+J213+J278+J351+J423+J498+J578+J643</f>
        <v>118.01800000000001</v>
      </c>
      <c r="K662" s="109">
        <f>K68+K101+K139+K213+K278+K351+K423+K498+K578+K643</f>
        <v>1.3800000000000003</v>
      </c>
      <c r="L662" s="109">
        <f>L68+L101+L139+L213+L278+L351+L423+L498+L578+L643</f>
        <v>851.8699999999999</v>
      </c>
      <c r="M662" s="109">
        <f>M68+M101+M139+M213+M278+M351+M423+M498+M578+M643</f>
        <v>45.96</v>
      </c>
    </row>
    <row r="663" spans="1:13" ht="13.5" customHeight="1">
      <c r="A663" s="193" t="s">
        <v>87</v>
      </c>
      <c r="B663" s="194"/>
      <c r="C663" s="195"/>
      <c r="D663" s="109">
        <f>D662/10</f>
        <v>11.27</v>
      </c>
      <c r="E663" s="109">
        <f>E662/10</f>
        <v>7.360000000000001</v>
      </c>
      <c r="F663" s="109">
        <f>F662/10</f>
        <v>64.59400000000001</v>
      </c>
      <c r="G663" s="196">
        <f>G662/10</f>
        <v>375.217</v>
      </c>
      <c r="H663" s="199"/>
      <c r="I663" s="109">
        <f>I662/10</f>
        <v>0.3108</v>
      </c>
      <c r="J663" s="109">
        <f>J662/10</f>
        <v>11.801800000000002</v>
      </c>
      <c r="K663" s="109">
        <f>K662/10</f>
        <v>0.13800000000000004</v>
      </c>
      <c r="L663" s="109">
        <f>L662/10</f>
        <v>85.18699999999998</v>
      </c>
      <c r="M663" s="109">
        <f>M662/10</f>
        <v>4.596</v>
      </c>
    </row>
    <row r="664" spans="1:13" ht="12.75">
      <c r="A664" s="193" t="s">
        <v>85</v>
      </c>
      <c r="B664" s="194"/>
      <c r="C664" s="195"/>
      <c r="D664" s="43"/>
      <c r="E664" s="43"/>
      <c r="F664" s="43"/>
      <c r="G664" s="208">
        <v>0.2</v>
      </c>
      <c r="H664" s="209"/>
      <c r="I664" s="43"/>
      <c r="J664" s="43"/>
      <c r="K664" s="43"/>
      <c r="L664" s="43"/>
      <c r="M664" s="43"/>
    </row>
    <row r="665" spans="1:13" ht="12.75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</row>
    <row r="666" spans="1:13" ht="12.75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</row>
  </sheetData>
  <sheetProtection/>
  <mergeCells count="1316">
    <mergeCell ref="G99:H99"/>
    <mergeCell ref="G348:H348"/>
    <mergeCell ref="L29:L37"/>
    <mergeCell ref="G26:H28"/>
    <mergeCell ref="I26:I28"/>
    <mergeCell ref="E5:F5"/>
    <mergeCell ref="B9:B11"/>
    <mergeCell ref="C9:C11"/>
    <mergeCell ref="C26:C27"/>
    <mergeCell ref="C29:C33"/>
    <mergeCell ref="K29:K37"/>
    <mergeCell ref="J26:J28"/>
    <mergeCell ref="A662:C662"/>
    <mergeCell ref="G662:H662"/>
    <mergeCell ref="A663:C663"/>
    <mergeCell ref="G663:H663"/>
    <mergeCell ref="A664:C664"/>
    <mergeCell ref="G664:H664"/>
    <mergeCell ref="A659:C659"/>
    <mergeCell ref="G659:H659"/>
    <mergeCell ref="A660:C660"/>
    <mergeCell ref="G660:H660"/>
    <mergeCell ref="A661:C661"/>
    <mergeCell ref="G661:H661"/>
    <mergeCell ref="A656:C656"/>
    <mergeCell ref="G656:H656"/>
    <mergeCell ref="A657:C657"/>
    <mergeCell ref="G657:H657"/>
    <mergeCell ref="A658:C658"/>
    <mergeCell ref="G658:H658"/>
    <mergeCell ref="A653:C653"/>
    <mergeCell ref="G653:H653"/>
    <mergeCell ref="A654:C654"/>
    <mergeCell ref="G654:H654"/>
    <mergeCell ref="A655:C655"/>
    <mergeCell ref="G655:H655"/>
    <mergeCell ref="A650:C650"/>
    <mergeCell ref="G650:H650"/>
    <mergeCell ref="A651:C651"/>
    <mergeCell ref="G651:H651"/>
    <mergeCell ref="A652:C652"/>
    <mergeCell ref="G652:H652"/>
    <mergeCell ref="A644:C644"/>
    <mergeCell ref="A645:C645"/>
    <mergeCell ref="G645:H645"/>
    <mergeCell ref="A648:C648"/>
    <mergeCell ref="G648:H648"/>
    <mergeCell ref="A649:C649"/>
    <mergeCell ref="G649:H649"/>
    <mergeCell ref="K639:K641"/>
    <mergeCell ref="L639:L641"/>
    <mergeCell ref="M639:M641"/>
    <mergeCell ref="G642:H642"/>
    <mergeCell ref="A643:C643"/>
    <mergeCell ref="G643:H643"/>
    <mergeCell ref="M630:M638"/>
    <mergeCell ref="A639:A641"/>
    <mergeCell ref="B639:B641"/>
    <mergeCell ref="C639:C641"/>
    <mergeCell ref="D639:D641"/>
    <mergeCell ref="E639:E641"/>
    <mergeCell ref="F639:F641"/>
    <mergeCell ref="G639:H641"/>
    <mergeCell ref="I639:I641"/>
    <mergeCell ref="J639:J641"/>
    <mergeCell ref="F630:F638"/>
    <mergeCell ref="G630:H638"/>
    <mergeCell ref="I630:I638"/>
    <mergeCell ref="J630:J638"/>
    <mergeCell ref="K630:K638"/>
    <mergeCell ref="L630:L638"/>
    <mergeCell ref="G626:H626"/>
    <mergeCell ref="A627:C627"/>
    <mergeCell ref="G627:H627"/>
    <mergeCell ref="A628:C628"/>
    <mergeCell ref="C629:G629"/>
    <mergeCell ref="A630:A638"/>
    <mergeCell ref="B630:B638"/>
    <mergeCell ref="C630:C638"/>
    <mergeCell ref="D630:D638"/>
    <mergeCell ref="E630:E638"/>
    <mergeCell ref="G623:H625"/>
    <mergeCell ref="I623:I625"/>
    <mergeCell ref="J623:J625"/>
    <mergeCell ref="K623:K625"/>
    <mergeCell ref="L623:L625"/>
    <mergeCell ref="M623:M625"/>
    <mergeCell ref="A623:A625"/>
    <mergeCell ref="B623:B625"/>
    <mergeCell ref="C623:C625"/>
    <mergeCell ref="D623:D625"/>
    <mergeCell ref="E623:E625"/>
    <mergeCell ref="F623:F625"/>
    <mergeCell ref="G618:H618"/>
    <mergeCell ref="G619:H619"/>
    <mergeCell ref="A620:C620"/>
    <mergeCell ref="G620:H620"/>
    <mergeCell ref="A621:C621"/>
    <mergeCell ref="C622:G622"/>
    <mergeCell ref="I612:I616"/>
    <mergeCell ref="J612:J616"/>
    <mergeCell ref="K612:K616"/>
    <mergeCell ref="L612:L616"/>
    <mergeCell ref="M612:M616"/>
    <mergeCell ref="G617:H617"/>
    <mergeCell ref="K609:K611"/>
    <mergeCell ref="L609:L611"/>
    <mergeCell ref="M609:M611"/>
    <mergeCell ref="A612:A616"/>
    <mergeCell ref="B612:B616"/>
    <mergeCell ref="C612:C616"/>
    <mergeCell ref="D612:D616"/>
    <mergeCell ref="E612:E616"/>
    <mergeCell ref="F612:F616"/>
    <mergeCell ref="G612:H616"/>
    <mergeCell ref="M601:M608"/>
    <mergeCell ref="A609:A611"/>
    <mergeCell ref="B609:B611"/>
    <mergeCell ref="C609:C611"/>
    <mergeCell ref="D609:D611"/>
    <mergeCell ref="E609:E611"/>
    <mergeCell ref="F609:F611"/>
    <mergeCell ref="G609:H611"/>
    <mergeCell ref="I609:I611"/>
    <mergeCell ref="J609:J611"/>
    <mergeCell ref="F601:F608"/>
    <mergeCell ref="G601:H608"/>
    <mergeCell ref="I601:I608"/>
    <mergeCell ref="J601:J608"/>
    <mergeCell ref="K601:K608"/>
    <mergeCell ref="L601:L608"/>
    <mergeCell ref="I599:I600"/>
    <mergeCell ref="J599:J600"/>
    <mergeCell ref="K599:K600"/>
    <mergeCell ref="L599:L600"/>
    <mergeCell ref="M599:M600"/>
    <mergeCell ref="A601:A608"/>
    <mergeCell ref="B601:B608"/>
    <mergeCell ref="C601:C608"/>
    <mergeCell ref="D601:D608"/>
    <mergeCell ref="E601:E608"/>
    <mergeCell ref="A597:C597"/>
    <mergeCell ref="C598:G598"/>
    <mergeCell ref="A599:A600"/>
    <mergeCell ref="B599:B600"/>
    <mergeCell ref="C599:C600"/>
    <mergeCell ref="D599:D600"/>
    <mergeCell ref="E599:E600"/>
    <mergeCell ref="F599:F600"/>
    <mergeCell ref="G599:H600"/>
    <mergeCell ref="A592:C592"/>
    <mergeCell ref="G592:H592"/>
    <mergeCell ref="A593:C593"/>
    <mergeCell ref="G595:H595"/>
    <mergeCell ref="B596:C596"/>
    <mergeCell ref="G596:H596"/>
    <mergeCell ref="G590:H591"/>
    <mergeCell ref="I590:I591"/>
    <mergeCell ref="J590:J591"/>
    <mergeCell ref="K590:K591"/>
    <mergeCell ref="L590:L591"/>
    <mergeCell ref="M590:M591"/>
    <mergeCell ref="A590:A591"/>
    <mergeCell ref="B590:B591"/>
    <mergeCell ref="C590:C591"/>
    <mergeCell ref="D590:D591"/>
    <mergeCell ref="E590:E591"/>
    <mergeCell ref="F590:F591"/>
    <mergeCell ref="G588:H589"/>
    <mergeCell ref="I588:I589"/>
    <mergeCell ref="J588:J589"/>
    <mergeCell ref="K588:K589"/>
    <mergeCell ref="L588:L589"/>
    <mergeCell ref="M588:M589"/>
    <mergeCell ref="A588:A589"/>
    <mergeCell ref="B588:B589"/>
    <mergeCell ref="C588:C589"/>
    <mergeCell ref="D588:D589"/>
    <mergeCell ref="E588:E589"/>
    <mergeCell ref="F588:F589"/>
    <mergeCell ref="G582:H587"/>
    <mergeCell ref="I582:I587"/>
    <mergeCell ref="J582:J587"/>
    <mergeCell ref="K582:K587"/>
    <mergeCell ref="L582:L587"/>
    <mergeCell ref="M582:M587"/>
    <mergeCell ref="A582:A587"/>
    <mergeCell ref="B582:B587"/>
    <mergeCell ref="C582:C587"/>
    <mergeCell ref="D582:D587"/>
    <mergeCell ref="E582:E587"/>
    <mergeCell ref="F582:F587"/>
    <mergeCell ref="A579:C579"/>
    <mergeCell ref="A580:C580"/>
    <mergeCell ref="G580:H580"/>
    <mergeCell ref="F575:F576"/>
    <mergeCell ref="G575:H576"/>
    <mergeCell ref="I575:I576"/>
    <mergeCell ref="D575:D576"/>
    <mergeCell ref="E575:E576"/>
    <mergeCell ref="L566:L574"/>
    <mergeCell ref="M575:M576"/>
    <mergeCell ref="G577:H577"/>
    <mergeCell ref="A578:C578"/>
    <mergeCell ref="G578:H578"/>
    <mergeCell ref="M566:M574"/>
    <mergeCell ref="A575:A576"/>
    <mergeCell ref="J575:J576"/>
    <mergeCell ref="K575:K576"/>
    <mergeCell ref="L575:L576"/>
    <mergeCell ref="I566:I574"/>
    <mergeCell ref="C564:G564"/>
    <mergeCell ref="A566:A574"/>
    <mergeCell ref="D566:D574"/>
    <mergeCell ref="E566:E574"/>
    <mergeCell ref="F566:F574"/>
    <mergeCell ref="G566:H574"/>
    <mergeCell ref="K558:K561"/>
    <mergeCell ref="L558:L561"/>
    <mergeCell ref="M558:M561"/>
    <mergeCell ref="A562:C562"/>
    <mergeCell ref="G562:H562"/>
    <mergeCell ref="A563:C563"/>
    <mergeCell ref="I558:I561"/>
    <mergeCell ref="J558:J561"/>
    <mergeCell ref="J566:J574"/>
    <mergeCell ref="K566:K574"/>
    <mergeCell ref="M550:M557"/>
    <mergeCell ref="A558:A561"/>
    <mergeCell ref="B558:B561"/>
    <mergeCell ref="C558:C561"/>
    <mergeCell ref="D558:D561"/>
    <mergeCell ref="E558:E561"/>
    <mergeCell ref="F558:F561"/>
    <mergeCell ref="G558:H561"/>
    <mergeCell ref="F550:F557"/>
    <mergeCell ref="G550:H557"/>
    <mergeCell ref="I550:I557"/>
    <mergeCell ref="J550:J557"/>
    <mergeCell ref="K550:K557"/>
    <mergeCell ref="L550:L557"/>
    <mergeCell ref="G546:H546"/>
    <mergeCell ref="A547:C547"/>
    <mergeCell ref="G547:H547"/>
    <mergeCell ref="A548:C548"/>
    <mergeCell ref="C549:G549"/>
    <mergeCell ref="A550:A557"/>
    <mergeCell ref="B550:B557"/>
    <mergeCell ref="C550:C557"/>
    <mergeCell ref="D550:D557"/>
    <mergeCell ref="E550:E557"/>
    <mergeCell ref="I543:I544"/>
    <mergeCell ref="J543:J544"/>
    <mergeCell ref="K543:K544"/>
    <mergeCell ref="L543:L544"/>
    <mergeCell ref="M543:M544"/>
    <mergeCell ref="G545:H545"/>
    <mergeCell ref="A543:A544"/>
    <mergeCell ref="C543:C544"/>
    <mergeCell ref="D543:D544"/>
    <mergeCell ref="E543:E544"/>
    <mergeCell ref="F543:F544"/>
    <mergeCell ref="G543:H544"/>
    <mergeCell ref="G535:H542"/>
    <mergeCell ref="I535:I542"/>
    <mergeCell ref="J535:J542"/>
    <mergeCell ref="K535:K542"/>
    <mergeCell ref="L535:L542"/>
    <mergeCell ref="M535:M542"/>
    <mergeCell ref="A535:A542"/>
    <mergeCell ref="B535:B542"/>
    <mergeCell ref="C535:C542"/>
    <mergeCell ref="D535:D542"/>
    <mergeCell ref="E535:E542"/>
    <mergeCell ref="F535:F542"/>
    <mergeCell ref="G531:H534"/>
    <mergeCell ref="I531:I534"/>
    <mergeCell ref="J531:J534"/>
    <mergeCell ref="K531:K534"/>
    <mergeCell ref="L531:L534"/>
    <mergeCell ref="M531:M534"/>
    <mergeCell ref="A531:A534"/>
    <mergeCell ref="B531:B534"/>
    <mergeCell ref="C531:C534"/>
    <mergeCell ref="D531:D534"/>
    <mergeCell ref="E531:E534"/>
    <mergeCell ref="F531:F534"/>
    <mergeCell ref="G524:H530"/>
    <mergeCell ref="I524:I530"/>
    <mergeCell ref="J524:J530"/>
    <mergeCell ref="K524:K530"/>
    <mergeCell ref="L524:L530"/>
    <mergeCell ref="M524:M530"/>
    <mergeCell ref="A524:A530"/>
    <mergeCell ref="B524:B530"/>
    <mergeCell ref="C524:C530"/>
    <mergeCell ref="D524:D530"/>
    <mergeCell ref="E524:E530"/>
    <mergeCell ref="F524:F530"/>
    <mergeCell ref="G521:H523"/>
    <mergeCell ref="I521:I523"/>
    <mergeCell ref="J521:J523"/>
    <mergeCell ref="K521:K523"/>
    <mergeCell ref="L521:L523"/>
    <mergeCell ref="M521:M523"/>
    <mergeCell ref="B518:C518"/>
    <mergeCell ref="G518:H518"/>
    <mergeCell ref="A519:C519"/>
    <mergeCell ref="C520:G520"/>
    <mergeCell ref="A521:A523"/>
    <mergeCell ref="B521:B523"/>
    <mergeCell ref="C521:C523"/>
    <mergeCell ref="D521:D523"/>
    <mergeCell ref="E521:E523"/>
    <mergeCell ref="F521:F523"/>
    <mergeCell ref="A513:C513"/>
    <mergeCell ref="G513:H513"/>
    <mergeCell ref="A514:C514"/>
    <mergeCell ref="A516:A517"/>
    <mergeCell ref="B516:B517"/>
    <mergeCell ref="C516:C517"/>
    <mergeCell ref="G516:H516"/>
    <mergeCell ref="G517:H517"/>
    <mergeCell ref="G510:H512"/>
    <mergeCell ref="I510:I512"/>
    <mergeCell ref="J510:J512"/>
    <mergeCell ref="K510:K512"/>
    <mergeCell ref="L510:L512"/>
    <mergeCell ref="M510:M512"/>
    <mergeCell ref="A510:A512"/>
    <mergeCell ref="B510:B512"/>
    <mergeCell ref="C510:C512"/>
    <mergeCell ref="D510:D512"/>
    <mergeCell ref="E510:E512"/>
    <mergeCell ref="F510:F512"/>
    <mergeCell ref="G506:H509"/>
    <mergeCell ref="I506:I509"/>
    <mergeCell ref="J506:J509"/>
    <mergeCell ref="K506:K509"/>
    <mergeCell ref="L506:L509"/>
    <mergeCell ref="M506:M509"/>
    <mergeCell ref="A506:A509"/>
    <mergeCell ref="B506:B509"/>
    <mergeCell ref="C506:C509"/>
    <mergeCell ref="D506:D509"/>
    <mergeCell ref="E506:E509"/>
    <mergeCell ref="F506:F509"/>
    <mergeCell ref="G502:H505"/>
    <mergeCell ref="I502:I505"/>
    <mergeCell ref="J502:J505"/>
    <mergeCell ref="K502:K505"/>
    <mergeCell ref="L502:L505"/>
    <mergeCell ref="M502:M505"/>
    <mergeCell ref="A502:A505"/>
    <mergeCell ref="B502:B505"/>
    <mergeCell ref="C502:C505"/>
    <mergeCell ref="D502:D505"/>
    <mergeCell ref="E502:E505"/>
    <mergeCell ref="F502:F505"/>
    <mergeCell ref="G497:H497"/>
    <mergeCell ref="A498:C498"/>
    <mergeCell ref="G498:H498"/>
    <mergeCell ref="A499:C499"/>
    <mergeCell ref="A500:C500"/>
    <mergeCell ref="G500:H500"/>
    <mergeCell ref="G493:H496"/>
    <mergeCell ref="I493:I496"/>
    <mergeCell ref="J493:J496"/>
    <mergeCell ref="K493:K496"/>
    <mergeCell ref="L493:L496"/>
    <mergeCell ref="M493:M496"/>
    <mergeCell ref="A493:A496"/>
    <mergeCell ref="B493:B496"/>
    <mergeCell ref="C493:C496"/>
    <mergeCell ref="D493:D496"/>
    <mergeCell ref="E493:E496"/>
    <mergeCell ref="F493:F496"/>
    <mergeCell ref="G485:H492"/>
    <mergeCell ref="I485:I492"/>
    <mergeCell ref="J485:J492"/>
    <mergeCell ref="K485:K492"/>
    <mergeCell ref="L485:L492"/>
    <mergeCell ref="M485:M492"/>
    <mergeCell ref="A482:C482"/>
    <mergeCell ref="G482:H482"/>
    <mergeCell ref="A483:C483"/>
    <mergeCell ref="C484:G484"/>
    <mergeCell ref="A485:A492"/>
    <mergeCell ref="B485:B492"/>
    <mergeCell ref="C485:C492"/>
    <mergeCell ref="D485:D492"/>
    <mergeCell ref="E485:E492"/>
    <mergeCell ref="F485:F492"/>
    <mergeCell ref="I472:I480"/>
    <mergeCell ref="J472:J480"/>
    <mergeCell ref="K472:K480"/>
    <mergeCell ref="L472:L480"/>
    <mergeCell ref="M472:M480"/>
    <mergeCell ref="G481:H481"/>
    <mergeCell ref="C471:G471"/>
    <mergeCell ref="A472:A480"/>
    <mergeCell ref="B472:B480"/>
    <mergeCell ref="C472:C480"/>
    <mergeCell ref="D472:D480"/>
    <mergeCell ref="E472:E480"/>
    <mergeCell ref="F472:F480"/>
    <mergeCell ref="G472:H480"/>
    <mergeCell ref="G466:H466"/>
    <mergeCell ref="G467:H467"/>
    <mergeCell ref="G468:H468"/>
    <mergeCell ref="A469:C469"/>
    <mergeCell ref="G469:H469"/>
    <mergeCell ref="A470:C470"/>
    <mergeCell ref="G460:H465"/>
    <mergeCell ref="I460:I465"/>
    <mergeCell ref="J460:J465"/>
    <mergeCell ref="K460:K465"/>
    <mergeCell ref="L460:L465"/>
    <mergeCell ref="M460:M465"/>
    <mergeCell ref="A460:A465"/>
    <mergeCell ref="B460:B465"/>
    <mergeCell ref="C460:C465"/>
    <mergeCell ref="D460:D465"/>
    <mergeCell ref="E460:E465"/>
    <mergeCell ref="F460:F465"/>
    <mergeCell ref="G456:H459"/>
    <mergeCell ref="I456:I459"/>
    <mergeCell ref="J456:J459"/>
    <mergeCell ref="K456:K459"/>
    <mergeCell ref="L456:L459"/>
    <mergeCell ref="M456:M459"/>
    <mergeCell ref="A456:A459"/>
    <mergeCell ref="B456:B459"/>
    <mergeCell ref="C456:C459"/>
    <mergeCell ref="D456:D459"/>
    <mergeCell ref="E456:E459"/>
    <mergeCell ref="F456:F459"/>
    <mergeCell ref="G449:H455"/>
    <mergeCell ref="I449:I455"/>
    <mergeCell ref="J449:J455"/>
    <mergeCell ref="K449:K455"/>
    <mergeCell ref="L449:L455"/>
    <mergeCell ref="M449:M455"/>
    <mergeCell ref="B445:C445"/>
    <mergeCell ref="G445:H445"/>
    <mergeCell ref="A446:C446"/>
    <mergeCell ref="G448:H448"/>
    <mergeCell ref="A449:A455"/>
    <mergeCell ref="B449:B455"/>
    <mergeCell ref="C449:C455"/>
    <mergeCell ref="D449:D455"/>
    <mergeCell ref="E449:E455"/>
    <mergeCell ref="F449:F455"/>
    <mergeCell ref="A440:C440"/>
    <mergeCell ref="G440:H440"/>
    <mergeCell ref="A441:C441"/>
    <mergeCell ref="A443:A444"/>
    <mergeCell ref="B443:B444"/>
    <mergeCell ref="C443:C444"/>
    <mergeCell ref="G443:H443"/>
    <mergeCell ref="G444:H444"/>
    <mergeCell ref="G437:H439"/>
    <mergeCell ref="I437:I439"/>
    <mergeCell ref="J437:J439"/>
    <mergeCell ref="K437:K439"/>
    <mergeCell ref="L437:L439"/>
    <mergeCell ref="M437:M439"/>
    <mergeCell ref="A437:A439"/>
    <mergeCell ref="B437:B439"/>
    <mergeCell ref="C437:C439"/>
    <mergeCell ref="D437:D439"/>
    <mergeCell ref="E437:E439"/>
    <mergeCell ref="F437:F439"/>
    <mergeCell ref="G433:H436"/>
    <mergeCell ref="I433:I436"/>
    <mergeCell ref="J433:J436"/>
    <mergeCell ref="K433:K436"/>
    <mergeCell ref="L433:L436"/>
    <mergeCell ref="M433:M436"/>
    <mergeCell ref="A433:A436"/>
    <mergeCell ref="B433:B436"/>
    <mergeCell ref="C433:C436"/>
    <mergeCell ref="D433:D436"/>
    <mergeCell ref="E433:E436"/>
    <mergeCell ref="F433:F436"/>
    <mergeCell ref="G428:H432"/>
    <mergeCell ref="I428:I432"/>
    <mergeCell ref="J428:J432"/>
    <mergeCell ref="K428:K432"/>
    <mergeCell ref="L428:L432"/>
    <mergeCell ref="M428:M432"/>
    <mergeCell ref="A428:A432"/>
    <mergeCell ref="B428:B432"/>
    <mergeCell ref="C428:C432"/>
    <mergeCell ref="D428:D432"/>
    <mergeCell ref="E428:E432"/>
    <mergeCell ref="F428:F432"/>
    <mergeCell ref="G422:H422"/>
    <mergeCell ref="A423:C423"/>
    <mergeCell ref="G423:H423"/>
    <mergeCell ref="A424:C424"/>
    <mergeCell ref="A425:C425"/>
    <mergeCell ref="G425:H425"/>
    <mergeCell ref="G418:H421"/>
    <mergeCell ref="I418:I421"/>
    <mergeCell ref="J418:J421"/>
    <mergeCell ref="K418:K421"/>
    <mergeCell ref="L418:L421"/>
    <mergeCell ref="M418:M421"/>
    <mergeCell ref="A418:A421"/>
    <mergeCell ref="B418:B421"/>
    <mergeCell ref="C418:C421"/>
    <mergeCell ref="D418:D421"/>
    <mergeCell ref="E418:E421"/>
    <mergeCell ref="F418:F421"/>
    <mergeCell ref="G410:H417"/>
    <mergeCell ref="I410:I417"/>
    <mergeCell ref="J410:J417"/>
    <mergeCell ref="K410:K417"/>
    <mergeCell ref="L410:L417"/>
    <mergeCell ref="M410:M417"/>
    <mergeCell ref="A406:C406"/>
    <mergeCell ref="G406:H406"/>
    <mergeCell ref="A407:C407"/>
    <mergeCell ref="C408:G408"/>
    <mergeCell ref="A410:A417"/>
    <mergeCell ref="B410:B417"/>
    <mergeCell ref="C410:C417"/>
    <mergeCell ref="D410:D417"/>
    <mergeCell ref="E410:E417"/>
    <mergeCell ref="F410:F417"/>
    <mergeCell ref="G401:H405"/>
    <mergeCell ref="I401:I405"/>
    <mergeCell ref="J401:J405"/>
    <mergeCell ref="K401:K405"/>
    <mergeCell ref="L401:L405"/>
    <mergeCell ref="M401:M405"/>
    <mergeCell ref="A401:A405"/>
    <mergeCell ref="B401:B405"/>
    <mergeCell ref="C401:C405"/>
    <mergeCell ref="D401:D405"/>
    <mergeCell ref="E401:E405"/>
    <mergeCell ref="F401:F405"/>
    <mergeCell ref="G392:H400"/>
    <mergeCell ref="I392:I400"/>
    <mergeCell ref="J392:J400"/>
    <mergeCell ref="K392:K400"/>
    <mergeCell ref="L392:L400"/>
    <mergeCell ref="M392:M400"/>
    <mergeCell ref="A389:C389"/>
    <mergeCell ref="G389:H389"/>
    <mergeCell ref="A390:C390"/>
    <mergeCell ref="C391:G391"/>
    <mergeCell ref="A392:A400"/>
    <mergeCell ref="B392:B400"/>
    <mergeCell ref="C392:C400"/>
    <mergeCell ref="D392:D400"/>
    <mergeCell ref="E392:E400"/>
    <mergeCell ref="F392:F400"/>
    <mergeCell ref="K382:K385"/>
    <mergeCell ref="L382:L385"/>
    <mergeCell ref="M382:M385"/>
    <mergeCell ref="G386:H386"/>
    <mergeCell ref="G387:H387"/>
    <mergeCell ref="G388:H388"/>
    <mergeCell ref="M379:M381"/>
    <mergeCell ref="A382:A385"/>
    <mergeCell ref="B382:B385"/>
    <mergeCell ref="C382:C385"/>
    <mergeCell ref="D382:D385"/>
    <mergeCell ref="E382:E385"/>
    <mergeCell ref="F382:F385"/>
    <mergeCell ref="G382:H385"/>
    <mergeCell ref="I382:I385"/>
    <mergeCell ref="J382:J385"/>
    <mergeCell ref="F379:F381"/>
    <mergeCell ref="G379:H381"/>
    <mergeCell ref="I379:I381"/>
    <mergeCell ref="J379:J381"/>
    <mergeCell ref="K379:K381"/>
    <mergeCell ref="L379:L381"/>
    <mergeCell ref="A379:A381"/>
    <mergeCell ref="D379:D381"/>
    <mergeCell ref="E379:E381"/>
    <mergeCell ref="A375:C375"/>
    <mergeCell ref="C376:G376"/>
    <mergeCell ref="G377:H377"/>
    <mergeCell ref="G378:H378"/>
    <mergeCell ref="I369:I373"/>
    <mergeCell ref="J369:J373"/>
    <mergeCell ref="K369:K373"/>
    <mergeCell ref="L369:L373"/>
    <mergeCell ref="M369:M373"/>
    <mergeCell ref="B374:C374"/>
    <mergeCell ref="G374:H374"/>
    <mergeCell ref="A369:A373"/>
    <mergeCell ref="C369:C373"/>
    <mergeCell ref="D369:D373"/>
    <mergeCell ref="E369:E373"/>
    <mergeCell ref="F369:F373"/>
    <mergeCell ref="G369:H373"/>
    <mergeCell ref="K363:K365"/>
    <mergeCell ref="L363:L365"/>
    <mergeCell ref="M363:M365"/>
    <mergeCell ref="A366:C366"/>
    <mergeCell ref="G366:H366"/>
    <mergeCell ref="A367:C367"/>
    <mergeCell ref="M361:M362"/>
    <mergeCell ref="A363:A365"/>
    <mergeCell ref="B363:B365"/>
    <mergeCell ref="C363:C365"/>
    <mergeCell ref="D363:D365"/>
    <mergeCell ref="E363:E365"/>
    <mergeCell ref="F363:F365"/>
    <mergeCell ref="G363:H365"/>
    <mergeCell ref="I363:I365"/>
    <mergeCell ref="J363:J365"/>
    <mergeCell ref="F361:F362"/>
    <mergeCell ref="G361:H362"/>
    <mergeCell ref="I361:I362"/>
    <mergeCell ref="J361:J362"/>
    <mergeCell ref="K361:K362"/>
    <mergeCell ref="L361:L362"/>
    <mergeCell ref="I356:I360"/>
    <mergeCell ref="J356:J360"/>
    <mergeCell ref="K356:K360"/>
    <mergeCell ref="L356:L360"/>
    <mergeCell ref="M356:M360"/>
    <mergeCell ref="A361:A362"/>
    <mergeCell ref="B361:B362"/>
    <mergeCell ref="C361:C362"/>
    <mergeCell ref="D361:D362"/>
    <mergeCell ref="E361:E362"/>
    <mergeCell ref="A353:C353"/>
    <mergeCell ref="G353:H353"/>
    <mergeCell ref="A356:A360"/>
    <mergeCell ref="B356:B360"/>
    <mergeCell ref="C356:C360"/>
    <mergeCell ref="D356:D360"/>
    <mergeCell ref="E356:E360"/>
    <mergeCell ref="F356:F360"/>
    <mergeCell ref="G356:H360"/>
    <mergeCell ref="M341:M347"/>
    <mergeCell ref="G349:H349"/>
    <mergeCell ref="G350:H350"/>
    <mergeCell ref="A351:C351"/>
    <mergeCell ref="G351:H351"/>
    <mergeCell ref="A352:C352"/>
    <mergeCell ref="F341:F347"/>
    <mergeCell ref="G341:H347"/>
    <mergeCell ref="I341:I347"/>
    <mergeCell ref="J341:J347"/>
    <mergeCell ref="L341:L347"/>
    <mergeCell ref="G337:H337"/>
    <mergeCell ref="A338:C338"/>
    <mergeCell ref="G338:H338"/>
    <mergeCell ref="A339:C339"/>
    <mergeCell ref="C340:G340"/>
    <mergeCell ref="A341:A347"/>
    <mergeCell ref="B341:B347"/>
    <mergeCell ref="C341:C347"/>
    <mergeCell ref="D341:D347"/>
    <mergeCell ref="E341:E347"/>
    <mergeCell ref="G328:H336"/>
    <mergeCell ref="I328:I336"/>
    <mergeCell ref="J328:J336"/>
    <mergeCell ref="K328:K336"/>
    <mergeCell ref="K341:K347"/>
    <mergeCell ref="L328:L336"/>
    <mergeCell ref="M328:M336"/>
    <mergeCell ref="A328:A336"/>
    <mergeCell ref="B328:B336"/>
    <mergeCell ref="C328:C336"/>
    <mergeCell ref="D328:D336"/>
    <mergeCell ref="E328:E336"/>
    <mergeCell ref="F328:F336"/>
    <mergeCell ref="A326:C326"/>
    <mergeCell ref="F318:F321"/>
    <mergeCell ref="G318:H321"/>
    <mergeCell ref="I318:I321"/>
    <mergeCell ref="J318:J321"/>
    <mergeCell ref="C327:G327"/>
    <mergeCell ref="C318:C321"/>
    <mergeCell ref="D318:D321"/>
    <mergeCell ref="E318:E321"/>
    <mergeCell ref="G324:H324"/>
    <mergeCell ref="A325:C325"/>
    <mergeCell ref="G325:H325"/>
    <mergeCell ref="M313:M317"/>
    <mergeCell ref="A318:A321"/>
    <mergeCell ref="B318:B321"/>
    <mergeCell ref="K318:K321"/>
    <mergeCell ref="L318:L321"/>
    <mergeCell ref="K305:K312"/>
    <mergeCell ref="L305:L312"/>
    <mergeCell ref="K313:K317"/>
    <mergeCell ref="L313:L317"/>
    <mergeCell ref="M318:M321"/>
    <mergeCell ref="G323:H323"/>
    <mergeCell ref="M305:M312"/>
    <mergeCell ref="A313:A317"/>
    <mergeCell ref="B313:B317"/>
    <mergeCell ref="C313:C317"/>
    <mergeCell ref="D313:D317"/>
    <mergeCell ref="E313:E317"/>
    <mergeCell ref="F313:F317"/>
    <mergeCell ref="G313:H317"/>
    <mergeCell ref="I313:I317"/>
    <mergeCell ref="J313:J317"/>
    <mergeCell ref="M302:M304"/>
    <mergeCell ref="A305:A312"/>
    <mergeCell ref="B305:B312"/>
    <mergeCell ref="C305:C312"/>
    <mergeCell ref="D305:D312"/>
    <mergeCell ref="E305:E312"/>
    <mergeCell ref="F305:F312"/>
    <mergeCell ref="G305:H312"/>
    <mergeCell ref="I305:I312"/>
    <mergeCell ref="J305:J312"/>
    <mergeCell ref="F302:F304"/>
    <mergeCell ref="G302:H304"/>
    <mergeCell ref="I302:I304"/>
    <mergeCell ref="J302:J304"/>
    <mergeCell ref="K302:K304"/>
    <mergeCell ref="L302:L304"/>
    <mergeCell ref="A300:C300"/>
    <mergeCell ref="A302:A304"/>
    <mergeCell ref="D302:D304"/>
    <mergeCell ref="E302:E304"/>
    <mergeCell ref="A295:C295"/>
    <mergeCell ref="G295:H295"/>
    <mergeCell ref="A296:C296"/>
    <mergeCell ref="G298:H298"/>
    <mergeCell ref="B299:C299"/>
    <mergeCell ref="G299:H299"/>
    <mergeCell ref="G292:H294"/>
    <mergeCell ref="I292:I294"/>
    <mergeCell ref="J292:J294"/>
    <mergeCell ref="K292:K294"/>
    <mergeCell ref="L292:L294"/>
    <mergeCell ref="M292:M294"/>
    <mergeCell ref="A292:A294"/>
    <mergeCell ref="B292:B294"/>
    <mergeCell ref="C292:C294"/>
    <mergeCell ref="D292:D294"/>
    <mergeCell ref="E292:E294"/>
    <mergeCell ref="F292:F294"/>
    <mergeCell ref="G288:H291"/>
    <mergeCell ref="I288:I291"/>
    <mergeCell ref="J288:J291"/>
    <mergeCell ref="K288:K291"/>
    <mergeCell ref="L288:L291"/>
    <mergeCell ref="M288:M291"/>
    <mergeCell ref="A288:A291"/>
    <mergeCell ref="B288:B291"/>
    <mergeCell ref="C288:C291"/>
    <mergeCell ref="D288:D291"/>
    <mergeCell ref="E288:E291"/>
    <mergeCell ref="F288:F291"/>
    <mergeCell ref="G283:H287"/>
    <mergeCell ref="I283:I287"/>
    <mergeCell ref="J283:J287"/>
    <mergeCell ref="K283:K287"/>
    <mergeCell ref="L283:L287"/>
    <mergeCell ref="M283:M287"/>
    <mergeCell ref="A283:A287"/>
    <mergeCell ref="B283:B287"/>
    <mergeCell ref="C283:C287"/>
    <mergeCell ref="D283:D287"/>
    <mergeCell ref="E283:E287"/>
    <mergeCell ref="F283:F287"/>
    <mergeCell ref="G277:H277"/>
    <mergeCell ref="A278:C278"/>
    <mergeCell ref="G278:H278"/>
    <mergeCell ref="A279:C279"/>
    <mergeCell ref="A280:C280"/>
    <mergeCell ref="G280:H280"/>
    <mergeCell ref="G274:H276"/>
    <mergeCell ref="I274:I276"/>
    <mergeCell ref="J274:J276"/>
    <mergeCell ref="K274:K276"/>
    <mergeCell ref="L274:L276"/>
    <mergeCell ref="M274:M276"/>
    <mergeCell ref="A274:A276"/>
    <mergeCell ref="B274:B276"/>
    <mergeCell ref="C274:C276"/>
    <mergeCell ref="D274:D276"/>
    <mergeCell ref="E274:E276"/>
    <mergeCell ref="F274:F276"/>
    <mergeCell ref="G268:H273"/>
    <mergeCell ref="I268:I273"/>
    <mergeCell ref="J268:J273"/>
    <mergeCell ref="K268:K273"/>
    <mergeCell ref="L268:L273"/>
    <mergeCell ref="M268:M273"/>
    <mergeCell ref="A265:C265"/>
    <mergeCell ref="G265:H265"/>
    <mergeCell ref="A266:C266"/>
    <mergeCell ref="C267:G267"/>
    <mergeCell ref="A268:A273"/>
    <mergeCell ref="B268:B273"/>
    <mergeCell ref="C268:C273"/>
    <mergeCell ref="D268:D273"/>
    <mergeCell ref="E268:E273"/>
    <mergeCell ref="F268:F273"/>
    <mergeCell ref="G262:H264"/>
    <mergeCell ref="I262:I264"/>
    <mergeCell ref="J262:J264"/>
    <mergeCell ref="K262:K264"/>
    <mergeCell ref="L262:L264"/>
    <mergeCell ref="M262:M264"/>
    <mergeCell ref="A262:A264"/>
    <mergeCell ref="B262:B264"/>
    <mergeCell ref="C262:C264"/>
    <mergeCell ref="D262:D264"/>
    <mergeCell ref="E262:E264"/>
    <mergeCell ref="F262:F264"/>
    <mergeCell ref="G258:H261"/>
    <mergeCell ref="I258:I261"/>
    <mergeCell ref="J258:J261"/>
    <mergeCell ref="K258:K261"/>
    <mergeCell ref="L258:L261"/>
    <mergeCell ref="M258:M261"/>
    <mergeCell ref="A258:A261"/>
    <mergeCell ref="B258:B261"/>
    <mergeCell ref="C258:C261"/>
    <mergeCell ref="D258:D261"/>
    <mergeCell ref="E258:E261"/>
    <mergeCell ref="F258:F261"/>
    <mergeCell ref="G253:H253"/>
    <mergeCell ref="G254:H254"/>
    <mergeCell ref="A255:C255"/>
    <mergeCell ref="G255:H255"/>
    <mergeCell ref="A256:C256"/>
    <mergeCell ref="C257:G257"/>
    <mergeCell ref="G251:H252"/>
    <mergeCell ref="I251:I252"/>
    <mergeCell ref="J251:J252"/>
    <mergeCell ref="K251:K252"/>
    <mergeCell ref="L251:L252"/>
    <mergeCell ref="M251:M252"/>
    <mergeCell ref="A251:A252"/>
    <mergeCell ref="B251:B252"/>
    <mergeCell ref="C251:C252"/>
    <mergeCell ref="D251:D252"/>
    <mergeCell ref="E251:E252"/>
    <mergeCell ref="F251:F252"/>
    <mergeCell ref="G249:H250"/>
    <mergeCell ref="I249:I250"/>
    <mergeCell ref="J249:J250"/>
    <mergeCell ref="K249:K250"/>
    <mergeCell ref="L249:L250"/>
    <mergeCell ref="M249:M250"/>
    <mergeCell ref="A249:A250"/>
    <mergeCell ref="B249:B250"/>
    <mergeCell ref="C249:C250"/>
    <mergeCell ref="D249:D250"/>
    <mergeCell ref="E249:E250"/>
    <mergeCell ref="F249:F250"/>
    <mergeCell ref="G245:H248"/>
    <mergeCell ref="I245:I248"/>
    <mergeCell ref="J245:J248"/>
    <mergeCell ref="K245:K248"/>
    <mergeCell ref="L245:L248"/>
    <mergeCell ref="M245:M248"/>
    <mergeCell ref="A245:A248"/>
    <mergeCell ref="B245:B248"/>
    <mergeCell ref="C245:C248"/>
    <mergeCell ref="D245:D248"/>
    <mergeCell ref="E245:E248"/>
    <mergeCell ref="F245:F248"/>
    <mergeCell ref="G236:H244"/>
    <mergeCell ref="I236:I244"/>
    <mergeCell ref="J236:J244"/>
    <mergeCell ref="K236:K244"/>
    <mergeCell ref="L236:L244"/>
    <mergeCell ref="M236:M244"/>
    <mergeCell ref="A236:A244"/>
    <mergeCell ref="B236:B244"/>
    <mergeCell ref="C236:C244"/>
    <mergeCell ref="D236:D244"/>
    <mergeCell ref="E236:E244"/>
    <mergeCell ref="F236:F244"/>
    <mergeCell ref="G233:H235"/>
    <mergeCell ref="I233:I235"/>
    <mergeCell ref="J233:J235"/>
    <mergeCell ref="K233:K235"/>
    <mergeCell ref="L233:L235"/>
    <mergeCell ref="M233:M235"/>
    <mergeCell ref="G229:H229"/>
    <mergeCell ref="B230:C230"/>
    <mergeCell ref="G230:H230"/>
    <mergeCell ref="A231:C231"/>
    <mergeCell ref="A233:A235"/>
    <mergeCell ref="D233:D235"/>
    <mergeCell ref="E233:E235"/>
    <mergeCell ref="F233:F235"/>
    <mergeCell ref="K224:K225"/>
    <mergeCell ref="L224:L225"/>
    <mergeCell ref="M224:M225"/>
    <mergeCell ref="A226:C226"/>
    <mergeCell ref="G226:H226"/>
    <mergeCell ref="A227:C227"/>
    <mergeCell ref="M220:M223"/>
    <mergeCell ref="A224:A225"/>
    <mergeCell ref="B224:B225"/>
    <mergeCell ref="C224:C225"/>
    <mergeCell ref="D224:D225"/>
    <mergeCell ref="E224:E225"/>
    <mergeCell ref="F224:F225"/>
    <mergeCell ref="G224:H225"/>
    <mergeCell ref="I224:I225"/>
    <mergeCell ref="J224:J225"/>
    <mergeCell ref="F220:F223"/>
    <mergeCell ref="G220:H223"/>
    <mergeCell ref="I220:I223"/>
    <mergeCell ref="J220:J223"/>
    <mergeCell ref="K220:K223"/>
    <mergeCell ref="L220:L223"/>
    <mergeCell ref="I217:I219"/>
    <mergeCell ref="J217:J219"/>
    <mergeCell ref="K217:K219"/>
    <mergeCell ref="L217:L219"/>
    <mergeCell ref="M217:M219"/>
    <mergeCell ref="A220:A223"/>
    <mergeCell ref="B220:B223"/>
    <mergeCell ref="C220:C223"/>
    <mergeCell ref="D220:D223"/>
    <mergeCell ref="E220:E223"/>
    <mergeCell ref="A214:C214"/>
    <mergeCell ref="A215:C215"/>
    <mergeCell ref="G215:H215"/>
    <mergeCell ref="A217:A219"/>
    <mergeCell ref="B217:B219"/>
    <mergeCell ref="C217:C219"/>
    <mergeCell ref="D217:D219"/>
    <mergeCell ref="E217:E219"/>
    <mergeCell ref="F217:F219"/>
    <mergeCell ref="G217:H219"/>
    <mergeCell ref="K210:K211"/>
    <mergeCell ref="L210:L211"/>
    <mergeCell ref="M210:M211"/>
    <mergeCell ref="G212:H212"/>
    <mergeCell ref="A213:C213"/>
    <mergeCell ref="G213:H213"/>
    <mergeCell ref="M204:M209"/>
    <mergeCell ref="A210:A211"/>
    <mergeCell ref="B210:B211"/>
    <mergeCell ref="C210:C211"/>
    <mergeCell ref="D210:D211"/>
    <mergeCell ref="E210:E211"/>
    <mergeCell ref="F210:F211"/>
    <mergeCell ref="G210:H211"/>
    <mergeCell ref="I210:I211"/>
    <mergeCell ref="J210:J211"/>
    <mergeCell ref="F204:F209"/>
    <mergeCell ref="G204:H209"/>
    <mergeCell ref="I204:I209"/>
    <mergeCell ref="J204:J209"/>
    <mergeCell ref="K204:K209"/>
    <mergeCell ref="L204:L209"/>
    <mergeCell ref="G200:H200"/>
    <mergeCell ref="A201:C201"/>
    <mergeCell ref="G201:H201"/>
    <mergeCell ref="A202:C202"/>
    <mergeCell ref="C203:G203"/>
    <mergeCell ref="A204:A209"/>
    <mergeCell ref="D204:D209"/>
    <mergeCell ref="E204:E209"/>
    <mergeCell ref="G191:H199"/>
    <mergeCell ref="I191:I199"/>
    <mergeCell ref="J191:J199"/>
    <mergeCell ref="K191:K199"/>
    <mergeCell ref="L191:L199"/>
    <mergeCell ref="M191:M199"/>
    <mergeCell ref="A191:A199"/>
    <mergeCell ref="B191:B199"/>
    <mergeCell ref="C191:C199"/>
    <mergeCell ref="D191:D199"/>
    <mergeCell ref="E191:E199"/>
    <mergeCell ref="F191:F199"/>
    <mergeCell ref="A182:A184"/>
    <mergeCell ref="B182:B184"/>
    <mergeCell ref="C182:C184"/>
    <mergeCell ref="D182:D184"/>
    <mergeCell ref="A189:C189"/>
    <mergeCell ref="C190:G190"/>
    <mergeCell ref="E182:E184"/>
    <mergeCell ref="M182:M184"/>
    <mergeCell ref="G185:H185"/>
    <mergeCell ref="G186:H186"/>
    <mergeCell ref="G187:H187"/>
    <mergeCell ref="M177:M181"/>
    <mergeCell ref="A188:C188"/>
    <mergeCell ref="G188:H188"/>
    <mergeCell ref="F182:F184"/>
    <mergeCell ref="G182:H184"/>
    <mergeCell ref="I182:I184"/>
    <mergeCell ref="K182:K184"/>
    <mergeCell ref="L182:L184"/>
    <mergeCell ref="I177:I181"/>
    <mergeCell ref="J177:J181"/>
    <mergeCell ref="K169:K176"/>
    <mergeCell ref="L169:L176"/>
    <mergeCell ref="K177:K181"/>
    <mergeCell ref="L177:L181"/>
    <mergeCell ref="J182:J184"/>
    <mergeCell ref="M169:M176"/>
    <mergeCell ref="A177:A181"/>
    <mergeCell ref="B177:B181"/>
    <mergeCell ref="C177:C181"/>
    <mergeCell ref="D177:D181"/>
    <mergeCell ref="E177:E181"/>
    <mergeCell ref="F177:F181"/>
    <mergeCell ref="G177:H181"/>
    <mergeCell ref="M163:M168"/>
    <mergeCell ref="A169:A176"/>
    <mergeCell ref="B169:B175"/>
    <mergeCell ref="C169:C175"/>
    <mergeCell ref="D169:D176"/>
    <mergeCell ref="E169:E176"/>
    <mergeCell ref="F169:F176"/>
    <mergeCell ref="G169:H176"/>
    <mergeCell ref="I169:I176"/>
    <mergeCell ref="J169:J176"/>
    <mergeCell ref="F163:F168"/>
    <mergeCell ref="G163:H168"/>
    <mergeCell ref="I163:I168"/>
    <mergeCell ref="J163:J168"/>
    <mergeCell ref="K163:K168"/>
    <mergeCell ref="L163:L168"/>
    <mergeCell ref="M156:M158"/>
    <mergeCell ref="B159:C159"/>
    <mergeCell ref="G159:H159"/>
    <mergeCell ref="A160:C160"/>
    <mergeCell ref="C162:G162"/>
    <mergeCell ref="A163:A168"/>
    <mergeCell ref="B163:B168"/>
    <mergeCell ref="C163:C168"/>
    <mergeCell ref="D163:D168"/>
    <mergeCell ref="E163:E168"/>
    <mergeCell ref="F156:F158"/>
    <mergeCell ref="G156:H158"/>
    <mergeCell ref="I156:I158"/>
    <mergeCell ref="J156:J158"/>
    <mergeCell ref="K156:K158"/>
    <mergeCell ref="L156:L158"/>
    <mergeCell ref="M148:M151"/>
    <mergeCell ref="G152:H152"/>
    <mergeCell ref="A153:C153"/>
    <mergeCell ref="G153:H153"/>
    <mergeCell ref="A154:C154"/>
    <mergeCell ref="A156:A158"/>
    <mergeCell ref="B156:B157"/>
    <mergeCell ref="C156:C157"/>
    <mergeCell ref="D156:D158"/>
    <mergeCell ref="E156:E158"/>
    <mergeCell ref="F148:F151"/>
    <mergeCell ref="G148:H151"/>
    <mergeCell ref="I148:I151"/>
    <mergeCell ref="J148:J151"/>
    <mergeCell ref="K148:K151"/>
    <mergeCell ref="L148:L151"/>
    <mergeCell ref="I143:I147"/>
    <mergeCell ref="J143:J147"/>
    <mergeCell ref="K143:K147"/>
    <mergeCell ref="L143:L147"/>
    <mergeCell ref="M143:M147"/>
    <mergeCell ref="A148:A151"/>
    <mergeCell ref="B148:B151"/>
    <mergeCell ref="C148:C151"/>
    <mergeCell ref="D148:D151"/>
    <mergeCell ref="E148:E151"/>
    <mergeCell ref="C142:G142"/>
    <mergeCell ref="A143:A147"/>
    <mergeCell ref="B143:B147"/>
    <mergeCell ref="C143:C147"/>
    <mergeCell ref="D143:D147"/>
    <mergeCell ref="E143:E147"/>
    <mergeCell ref="F143:F147"/>
    <mergeCell ref="G143:H147"/>
    <mergeCell ref="G137:H137"/>
    <mergeCell ref="G138:H138"/>
    <mergeCell ref="A139:C139"/>
    <mergeCell ref="G139:H139"/>
    <mergeCell ref="A140:C140"/>
    <mergeCell ref="A141:C141"/>
    <mergeCell ref="G141:H141"/>
    <mergeCell ref="M127:M131"/>
    <mergeCell ref="G132:H132"/>
    <mergeCell ref="A133:C133"/>
    <mergeCell ref="G133:H133"/>
    <mergeCell ref="A134:C134"/>
    <mergeCell ref="G136:H136"/>
    <mergeCell ref="F127:F131"/>
    <mergeCell ref="G127:H131"/>
    <mergeCell ref="I127:I131"/>
    <mergeCell ref="J127:J131"/>
    <mergeCell ref="A124:C124"/>
    <mergeCell ref="G124:H124"/>
    <mergeCell ref="A125:C125"/>
    <mergeCell ref="A127:A131"/>
    <mergeCell ref="B127:B131"/>
    <mergeCell ref="C127:C131"/>
    <mergeCell ref="D127:D131"/>
    <mergeCell ref="E127:E131"/>
    <mergeCell ref="I119:I120"/>
    <mergeCell ref="J119:J120"/>
    <mergeCell ref="K119:K120"/>
    <mergeCell ref="L119:L120"/>
    <mergeCell ref="G119:H120"/>
    <mergeCell ref="K127:K131"/>
    <mergeCell ref="L127:L131"/>
    <mergeCell ref="G122:H122"/>
    <mergeCell ref="G123:H123"/>
    <mergeCell ref="M119:M120"/>
    <mergeCell ref="G121:H121"/>
    <mergeCell ref="A114:C114"/>
    <mergeCell ref="G116:H116"/>
    <mergeCell ref="G117:H117"/>
    <mergeCell ref="G118:H118"/>
    <mergeCell ref="A119:A120"/>
    <mergeCell ref="D119:D120"/>
    <mergeCell ref="E119:E120"/>
    <mergeCell ref="F119:F120"/>
    <mergeCell ref="A109:C109"/>
    <mergeCell ref="G109:H109"/>
    <mergeCell ref="A110:C110"/>
    <mergeCell ref="G112:H112"/>
    <mergeCell ref="B113:C113"/>
    <mergeCell ref="G113:H113"/>
    <mergeCell ref="A102:C102"/>
    <mergeCell ref="A103:C103"/>
    <mergeCell ref="G103:H103"/>
    <mergeCell ref="G106:H106"/>
    <mergeCell ref="G107:H107"/>
    <mergeCell ref="G108:H108"/>
    <mergeCell ref="A96:C96"/>
    <mergeCell ref="G98:H98"/>
    <mergeCell ref="G100:H100"/>
    <mergeCell ref="A101:C101"/>
    <mergeCell ref="G101:H101"/>
    <mergeCell ref="A91:C91"/>
    <mergeCell ref="H91:M91"/>
    <mergeCell ref="G93:H93"/>
    <mergeCell ref="G94:H94"/>
    <mergeCell ref="A95:C95"/>
    <mergeCell ref="G95:H95"/>
    <mergeCell ref="G86:H86"/>
    <mergeCell ref="G87:H87"/>
    <mergeCell ref="G88:H88"/>
    <mergeCell ref="G89:H89"/>
    <mergeCell ref="A90:C90"/>
    <mergeCell ref="G90:H90"/>
    <mergeCell ref="B80:C80"/>
    <mergeCell ref="G80:H80"/>
    <mergeCell ref="A81:C81"/>
    <mergeCell ref="G83:H83"/>
    <mergeCell ref="G84:H84"/>
    <mergeCell ref="G85:H85"/>
    <mergeCell ref="G79:H79"/>
    <mergeCell ref="G73:H73"/>
    <mergeCell ref="G74:H74"/>
    <mergeCell ref="G75:H75"/>
    <mergeCell ref="A76:B76"/>
    <mergeCell ref="G76:H76"/>
    <mergeCell ref="A77:B77"/>
    <mergeCell ref="G67:H67"/>
    <mergeCell ref="A68:C68"/>
    <mergeCell ref="G68:H68"/>
    <mergeCell ref="A69:C69"/>
    <mergeCell ref="A70:C70"/>
    <mergeCell ref="G70:H70"/>
    <mergeCell ref="G64:H66"/>
    <mergeCell ref="I64:I66"/>
    <mergeCell ref="J64:J66"/>
    <mergeCell ref="K64:K66"/>
    <mergeCell ref="L64:L66"/>
    <mergeCell ref="M64:M66"/>
    <mergeCell ref="A64:A66"/>
    <mergeCell ref="B64:B66"/>
    <mergeCell ref="C64:C66"/>
    <mergeCell ref="D64:D66"/>
    <mergeCell ref="E64:E66"/>
    <mergeCell ref="F64:F66"/>
    <mergeCell ref="A59:C59"/>
    <mergeCell ref="G59:H59"/>
    <mergeCell ref="A60:C60"/>
    <mergeCell ref="G63:H63"/>
    <mergeCell ref="F53:F57"/>
    <mergeCell ref="G53:H57"/>
    <mergeCell ref="B53:B57"/>
    <mergeCell ref="C53:C57"/>
    <mergeCell ref="D53:D57"/>
    <mergeCell ref="E53:E57"/>
    <mergeCell ref="M53:M57"/>
    <mergeCell ref="G58:H58"/>
    <mergeCell ref="I53:I57"/>
    <mergeCell ref="M45:M47"/>
    <mergeCell ref="G48:H48"/>
    <mergeCell ref="G49:H49"/>
    <mergeCell ref="A50:C50"/>
    <mergeCell ref="G50:H50"/>
    <mergeCell ref="J53:J57"/>
    <mergeCell ref="K53:K57"/>
    <mergeCell ref="L53:L57"/>
    <mergeCell ref="A51:C51"/>
    <mergeCell ref="A53:A57"/>
    <mergeCell ref="F45:F47"/>
    <mergeCell ref="G45:H47"/>
    <mergeCell ref="I45:I47"/>
    <mergeCell ref="J45:J47"/>
    <mergeCell ref="K45:K47"/>
    <mergeCell ref="L45:L47"/>
    <mergeCell ref="I42:I44"/>
    <mergeCell ref="J42:J44"/>
    <mergeCell ref="K42:K44"/>
    <mergeCell ref="L42:L44"/>
    <mergeCell ref="M42:M44"/>
    <mergeCell ref="A45:A47"/>
    <mergeCell ref="B45:B47"/>
    <mergeCell ref="C45:C47"/>
    <mergeCell ref="D45:D47"/>
    <mergeCell ref="E45:E47"/>
    <mergeCell ref="K38:K41"/>
    <mergeCell ref="L38:L41"/>
    <mergeCell ref="M38:M41"/>
    <mergeCell ref="A42:A44"/>
    <mergeCell ref="B42:B44"/>
    <mergeCell ref="C42:C44"/>
    <mergeCell ref="D42:D44"/>
    <mergeCell ref="E42:E44"/>
    <mergeCell ref="F42:F44"/>
    <mergeCell ref="G42:H44"/>
    <mergeCell ref="M29:M37"/>
    <mergeCell ref="A38:A41"/>
    <mergeCell ref="B38:B41"/>
    <mergeCell ref="C38:C41"/>
    <mergeCell ref="D38:D41"/>
    <mergeCell ref="E38:E41"/>
    <mergeCell ref="F38:F41"/>
    <mergeCell ref="G38:H41"/>
    <mergeCell ref="I38:I41"/>
    <mergeCell ref="J38:J41"/>
    <mergeCell ref="M26:M28"/>
    <mergeCell ref="A29:A37"/>
    <mergeCell ref="B29:B37"/>
    <mergeCell ref="D29:D37"/>
    <mergeCell ref="E29:E37"/>
    <mergeCell ref="F29:F37"/>
    <mergeCell ref="G29:H37"/>
    <mergeCell ref="I29:I37"/>
    <mergeCell ref="J29:J37"/>
    <mergeCell ref="F26:F28"/>
    <mergeCell ref="K26:K28"/>
    <mergeCell ref="L26:L28"/>
    <mergeCell ref="A24:C24"/>
    <mergeCell ref="A26:A28"/>
    <mergeCell ref="B26:B28"/>
    <mergeCell ref="D26:D28"/>
    <mergeCell ref="E26:E28"/>
    <mergeCell ref="I21:I22"/>
    <mergeCell ref="J21:J22"/>
    <mergeCell ref="K21:K22"/>
    <mergeCell ref="L21:L22"/>
    <mergeCell ref="M21:M22"/>
    <mergeCell ref="B23:C23"/>
    <mergeCell ref="G23:H23"/>
    <mergeCell ref="A18:C18"/>
    <mergeCell ref="G18:H18"/>
    <mergeCell ref="A19:C19"/>
    <mergeCell ref="A21:A22"/>
    <mergeCell ref="B21:B22"/>
    <mergeCell ref="C21:C22"/>
    <mergeCell ref="D21:D22"/>
    <mergeCell ref="E21:E22"/>
    <mergeCell ref="F21:F22"/>
    <mergeCell ref="G21:H22"/>
    <mergeCell ref="G16:H17"/>
    <mergeCell ref="I16:I17"/>
    <mergeCell ref="J16:J17"/>
    <mergeCell ref="K16:K17"/>
    <mergeCell ref="L16:L17"/>
    <mergeCell ref="M16:M17"/>
    <mergeCell ref="A16:A17"/>
    <mergeCell ref="B16:B17"/>
    <mergeCell ref="C16:C17"/>
    <mergeCell ref="D16:D17"/>
    <mergeCell ref="E16:E17"/>
    <mergeCell ref="F16:F17"/>
    <mergeCell ref="L9:L13"/>
    <mergeCell ref="M9:M13"/>
    <mergeCell ref="E14:E15"/>
    <mergeCell ref="F14:F15"/>
    <mergeCell ref="G14:H15"/>
    <mergeCell ref="I14:I15"/>
    <mergeCell ref="J14:J15"/>
    <mergeCell ref="K14:K15"/>
    <mergeCell ref="L14:L15"/>
    <mergeCell ref="M14:M15"/>
    <mergeCell ref="C14:C15"/>
    <mergeCell ref="D14:D15"/>
    <mergeCell ref="G9:H13"/>
    <mergeCell ref="I9:I13"/>
    <mergeCell ref="J9:J13"/>
    <mergeCell ref="K9:K13"/>
    <mergeCell ref="G409:H409"/>
    <mergeCell ref="G565:H565"/>
    <mergeCell ref="A9:A13"/>
    <mergeCell ref="D9:D13"/>
    <mergeCell ref="E9:E13"/>
    <mergeCell ref="F9:F13"/>
    <mergeCell ref="B369:B373"/>
    <mergeCell ref="B543:B544"/>
    <mergeCell ref="A14:A15"/>
    <mergeCell ref="B14:B15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obrasovaniem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user</cp:lastModifiedBy>
  <cp:lastPrinted>2020-07-09T07:40:07Z</cp:lastPrinted>
  <dcterms:created xsi:type="dcterms:W3CDTF">2009-08-31T05:17:23Z</dcterms:created>
  <dcterms:modified xsi:type="dcterms:W3CDTF">2022-01-04T20:39:08Z</dcterms:modified>
  <cp:category/>
  <cp:version/>
  <cp:contentType/>
  <cp:contentStatus/>
</cp:coreProperties>
</file>